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c67d01edd03c81/Desktop/Planilhas_estudos_posts_blogs/"/>
    </mc:Choice>
  </mc:AlternateContent>
  <xr:revisionPtr revIDLastSave="71" documentId="8_{5F184D0C-E181-49FF-B7B7-1FC9FA308E62}" xr6:coauthVersionLast="47" xr6:coauthVersionMax="47" xr10:uidLastSave="{26C6BD0E-B54B-45DF-BA27-6B425AAD1FB2}"/>
  <bookViews>
    <workbookView xWindow="-108" yWindow="-108" windowWidth="23256" windowHeight="13896" xr2:uid="{F3B6F7F8-95AB-4655-9F45-928E4725D31C}"/>
  </bookViews>
  <sheets>
    <sheet name="Valores_correntes" sheetId="1" r:id="rId1"/>
    <sheet name="Valores_R$_constantes" sheetId="10" r:id="rId2"/>
    <sheet name="Valores_R$_constantes_dessaz" sheetId="11" r:id="rId3"/>
    <sheet name="Valores_%_PIB_no_trimestre" sheetId="12" r:id="rId4"/>
    <sheet name="Valores_%_PIB_em_4_trimestres" sheetId="13" r:id="rId5"/>
    <sheet name="AUX_PIB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5" i="11" l="1"/>
  <c r="U85" i="11"/>
  <c r="V85" i="11"/>
  <c r="W85" i="11"/>
  <c r="X85" i="11"/>
  <c r="S85" i="11"/>
  <c r="M85" i="11"/>
  <c r="Y85" i="11" s="1"/>
  <c r="G85" i="11"/>
  <c r="B85" i="10"/>
  <c r="C85" i="10"/>
  <c r="D85" i="10"/>
  <c r="E85" i="10"/>
  <c r="F85" i="10"/>
  <c r="H85" i="10"/>
  <c r="I85" i="10"/>
  <c r="J85" i="10"/>
  <c r="K85" i="10"/>
  <c r="L85" i="10"/>
  <c r="N85" i="10"/>
  <c r="O85" i="10"/>
  <c r="P85" i="10"/>
  <c r="Q85" i="10"/>
  <c r="R85" i="10"/>
  <c r="B85" i="12"/>
  <c r="C85" i="12"/>
  <c r="D85" i="12"/>
  <c r="E85" i="12"/>
  <c r="F85" i="12"/>
  <c r="H85" i="12"/>
  <c r="I85" i="12"/>
  <c r="J85" i="12"/>
  <c r="K85" i="12"/>
  <c r="L85" i="12"/>
  <c r="N85" i="12"/>
  <c r="O85" i="12"/>
  <c r="P85" i="12"/>
  <c r="Q85" i="12"/>
  <c r="R85" i="12"/>
  <c r="B85" i="13"/>
  <c r="C85" i="13"/>
  <c r="D85" i="13"/>
  <c r="E85" i="13"/>
  <c r="F85" i="13"/>
  <c r="H85" i="13"/>
  <c r="I85" i="13"/>
  <c r="J85" i="13"/>
  <c r="K85" i="13"/>
  <c r="L85" i="13"/>
  <c r="N85" i="13"/>
  <c r="O85" i="13"/>
  <c r="P85" i="13"/>
  <c r="Q85" i="13"/>
  <c r="R85" i="13"/>
  <c r="S85" i="1"/>
  <c r="S85" i="12" l="1"/>
  <c r="S85" i="10"/>
  <c r="T85" i="1"/>
  <c r="U85" i="1"/>
  <c r="V85" i="1"/>
  <c r="W85" i="1"/>
  <c r="X85" i="1"/>
  <c r="M85" i="1"/>
  <c r="T85" i="10" l="1"/>
  <c r="T85" i="12"/>
  <c r="U85" i="12"/>
  <c r="U85" i="10"/>
  <c r="V85" i="10"/>
  <c r="V85" i="12"/>
  <c r="W85" i="10"/>
  <c r="W85" i="12"/>
  <c r="X85" i="12"/>
  <c r="X85" i="10"/>
  <c r="M85" i="10"/>
  <c r="M85" i="12"/>
  <c r="Y85" i="1"/>
  <c r="G85" i="1"/>
  <c r="Y85" i="10" l="1"/>
  <c r="Y85" i="12"/>
  <c r="G85" i="10"/>
  <c r="G85" i="12"/>
  <c r="T20" i="11"/>
  <c r="U20" i="11"/>
  <c r="V20" i="11"/>
  <c r="W20" i="11"/>
  <c r="X20" i="11"/>
  <c r="T21" i="11"/>
  <c r="U21" i="11"/>
  <c r="V21" i="11"/>
  <c r="W21" i="11"/>
  <c r="X21" i="11"/>
  <c r="Y21" i="11"/>
  <c r="T22" i="11"/>
  <c r="U22" i="11"/>
  <c r="V22" i="11"/>
  <c r="W22" i="11"/>
  <c r="X22" i="11"/>
  <c r="T23" i="11"/>
  <c r="U23" i="11"/>
  <c r="V23" i="11"/>
  <c r="W23" i="11"/>
  <c r="X23" i="11"/>
  <c r="T24" i="11"/>
  <c r="U24" i="11"/>
  <c r="V24" i="11"/>
  <c r="W24" i="11"/>
  <c r="X24" i="11"/>
  <c r="T25" i="11"/>
  <c r="U25" i="11"/>
  <c r="V25" i="11"/>
  <c r="W25" i="11"/>
  <c r="X25" i="11"/>
  <c r="T26" i="11"/>
  <c r="U26" i="11"/>
  <c r="V26" i="11"/>
  <c r="W26" i="11"/>
  <c r="X26" i="11"/>
  <c r="T27" i="11"/>
  <c r="U27" i="11"/>
  <c r="V27" i="11"/>
  <c r="W27" i="11"/>
  <c r="X27" i="11"/>
  <c r="T28" i="11"/>
  <c r="U28" i="11"/>
  <c r="V28" i="11"/>
  <c r="W28" i="11"/>
  <c r="X28" i="11"/>
  <c r="T29" i="11"/>
  <c r="U29" i="11"/>
  <c r="V29" i="11"/>
  <c r="W29" i="11"/>
  <c r="X29" i="11"/>
  <c r="T30" i="11"/>
  <c r="U30" i="11"/>
  <c r="V30" i="11"/>
  <c r="W30" i="11"/>
  <c r="X30" i="11"/>
  <c r="T31" i="11"/>
  <c r="U31" i="11"/>
  <c r="V31" i="11"/>
  <c r="W31" i="11"/>
  <c r="X31" i="11"/>
  <c r="T32" i="11"/>
  <c r="U32" i="11"/>
  <c r="V32" i="11"/>
  <c r="W32" i="11"/>
  <c r="X32" i="11"/>
  <c r="T33" i="11"/>
  <c r="U33" i="11"/>
  <c r="V33" i="11"/>
  <c r="W33" i="11"/>
  <c r="X33" i="11"/>
  <c r="T34" i="11"/>
  <c r="U34" i="11"/>
  <c r="V34" i="11"/>
  <c r="W34" i="11"/>
  <c r="X34" i="11"/>
  <c r="T35" i="11"/>
  <c r="U35" i="11"/>
  <c r="V35" i="11"/>
  <c r="W35" i="11"/>
  <c r="X35" i="11"/>
  <c r="T36" i="11"/>
  <c r="U36" i="11"/>
  <c r="V36" i="11"/>
  <c r="W36" i="11"/>
  <c r="X36" i="11"/>
  <c r="T37" i="11"/>
  <c r="U37" i="11"/>
  <c r="V37" i="11"/>
  <c r="W37" i="11"/>
  <c r="X37" i="11"/>
  <c r="T38" i="11"/>
  <c r="U38" i="11"/>
  <c r="V38" i="11"/>
  <c r="W38" i="11"/>
  <c r="X38" i="11"/>
  <c r="T39" i="11"/>
  <c r="U39" i="11"/>
  <c r="V39" i="11"/>
  <c r="W39" i="11"/>
  <c r="X39" i="11"/>
  <c r="T40" i="11"/>
  <c r="U40" i="11"/>
  <c r="V40" i="11"/>
  <c r="W40" i="11"/>
  <c r="X40" i="11"/>
  <c r="T41" i="11"/>
  <c r="U41" i="11"/>
  <c r="V41" i="11"/>
  <c r="W41" i="11"/>
  <c r="X41" i="11"/>
  <c r="T42" i="11"/>
  <c r="U42" i="11"/>
  <c r="V42" i="11"/>
  <c r="W42" i="11"/>
  <c r="X42" i="11"/>
  <c r="T43" i="11"/>
  <c r="U43" i="11"/>
  <c r="V43" i="11"/>
  <c r="W43" i="11"/>
  <c r="X43" i="11"/>
  <c r="T44" i="11"/>
  <c r="U44" i="11"/>
  <c r="V44" i="11"/>
  <c r="W44" i="11"/>
  <c r="X44" i="11"/>
  <c r="T45" i="11"/>
  <c r="U45" i="11"/>
  <c r="V45" i="11"/>
  <c r="W45" i="11"/>
  <c r="X45" i="11"/>
  <c r="T46" i="11"/>
  <c r="U46" i="11"/>
  <c r="V46" i="11"/>
  <c r="W46" i="11"/>
  <c r="X46" i="11"/>
  <c r="T47" i="11"/>
  <c r="U47" i="11"/>
  <c r="V47" i="11"/>
  <c r="W47" i="11"/>
  <c r="X47" i="11"/>
  <c r="T48" i="11"/>
  <c r="U48" i="11"/>
  <c r="V48" i="11"/>
  <c r="W48" i="11"/>
  <c r="X48" i="11"/>
  <c r="T49" i="11"/>
  <c r="U49" i="11"/>
  <c r="V49" i="11"/>
  <c r="W49" i="11"/>
  <c r="X49" i="11"/>
  <c r="T50" i="11"/>
  <c r="U50" i="11"/>
  <c r="V50" i="11"/>
  <c r="W50" i="11"/>
  <c r="X50" i="11"/>
  <c r="T51" i="11"/>
  <c r="U51" i="11"/>
  <c r="V51" i="11"/>
  <c r="W51" i="11"/>
  <c r="X51" i="11"/>
  <c r="T52" i="11"/>
  <c r="U52" i="11"/>
  <c r="V52" i="11"/>
  <c r="W52" i="11"/>
  <c r="X52" i="11"/>
  <c r="T53" i="11"/>
  <c r="U53" i="11"/>
  <c r="V53" i="11"/>
  <c r="W53" i="11"/>
  <c r="X53" i="11"/>
  <c r="T54" i="11"/>
  <c r="U54" i="11"/>
  <c r="V54" i="11"/>
  <c r="W54" i="11"/>
  <c r="X54" i="11"/>
  <c r="T55" i="11"/>
  <c r="U55" i="11"/>
  <c r="V55" i="11"/>
  <c r="W55" i="11"/>
  <c r="X55" i="11"/>
  <c r="T56" i="11"/>
  <c r="U56" i="11"/>
  <c r="V56" i="11"/>
  <c r="W56" i="11"/>
  <c r="X56" i="11"/>
  <c r="T57" i="11"/>
  <c r="U57" i="11"/>
  <c r="V57" i="11"/>
  <c r="W57" i="11"/>
  <c r="X57" i="11"/>
  <c r="Y57" i="11"/>
  <c r="T58" i="11"/>
  <c r="U58" i="11"/>
  <c r="V58" i="11"/>
  <c r="W58" i="11"/>
  <c r="X58" i="11"/>
  <c r="T59" i="11"/>
  <c r="U59" i="11"/>
  <c r="V59" i="11"/>
  <c r="W59" i="11"/>
  <c r="X59" i="11"/>
  <c r="T60" i="11"/>
  <c r="U60" i="11"/>
  <c r="V60" i="11"/>
  <c r="W60" i="11"/>
  <c r="X60" i="11"/>
  <c r="T61" i="11"/>
  <c r="U61" i="11"/>
  <c r="V61" i="11"/>
  <c r="W61" i="11"/>
  <c r="X61" i="11"/>
  <c r="T62" i="11"/>
  <c r="U62" i="11"/>
  <c r="V62" i="11"/>
  <c r="W62" i="11"/>
  <c r="X62" i="11"/>
  <c r="T63" i="11"/>
  <c r="U63" i="11"/>
  <c r="V63" i="11"/>
  <c r="W63" i="11"/>
  <c r="X63" i="11"/>
  <c r="T64" i="11"/>
  <c r="U64" i="11"/>
  <c r="V64" i="11"/>
  <c r="W64" i="11"/>
  <c r="X64" i="11"/>
  <c r="T65" i="11"/>
  <c r="U65" i="11"/>
  <c r="V65" i="11"/>
  <c r="W65" i="11"/>
  <c r="X65" i="11"/>
  <c r="T66" i="11"/>
  <c r="U66" i="11"/>
  <c r="V66" i="11"/>
  <c r="W66" i="11"/>
  <c r="X66" i="11"/>
  <c r="T67" i="11"/>
  <c r="U67" i="11"/>
  <c r="V67" i="11"/>
  <c r="W67" i="11"/>
  <c r="X67" i="11"/>
  <c r="T68" i="11"/>
  <c r="U68" i="11"/>
  <c r="V68" i="11"/>
  <c r="W68" i="11"/>
  <c r="X68" i="11"/>
  <c r="T69" i="11"/>
  <c r="U69" i="11"/>
  <c r="V69" i="11"/>
  <c r="W69" i="11"/>
  <c r="X69" i="11"/>
  <c r="T70" i="11"/>
  <c r="U70" i="11"/>
  <c r="V70" i="11"/>
  <c r="W70" i="11"/>
  <c r="X70" i="11"/>
  <c r="T71" i="11"/>
  <c r="U71" i="11"/>
  <c r="V71" i="11"/>
  <c r="W71" i="11"/>
  <c r="X71" i="11"/>
  <c r="T72" i="11"/>
  <c r="U72" i="11"/>
  <c r="V72" i="11"/>
  <c r="W72" i="11"/>
  <c r="X72" i="11"/>
  <c r="T73" i="11"/>
  <c r="U73" i="11"/>
  <c r="V73" i="11"/>
  <c r="W73" i="11"/>
  <c r="X73" i="11"/>
  <c r="T74" i="11"/>
  <c r="U74" i="11"/>
  <c r="V74" i="11"/>
  <c r="W74" i="11"/>
  <c r="X74" i="11"/>
  <c r="T75" i="11"/>
  <c r="U75" i="11"/>
  <c r="V75" i="11"/>
  <c r="W75" i="11"/>
  <c r="X75" i="11"/>
  <c r="T76" i="11"/>
  <c r="U76" i="11"/>
  <c r="V76" i="11"/>
  <c r="W76" i="11"/>
  <c r="X76" i="11"/>
  <c r="T77" i="11"/>
  <c r="U77" i="11"/>
  <c r="V77" i="11"/>
  <c r="W77" i="11"/>
  <c r="X77" i="11"/>
  <c r="T78" i="11"/>
  <c r="U78" i="11"/>
  <c r="V78" i="11"/>
  <c r="W78" i="11"/>
  <c r="X78" i="11"/>
  <c r="T79" i="11"/>
  <c r="U79" i="11"/>
  <c r="V79" i="11"/>
  <c r="W79" i="11"/>
  <c r="X79" i="11"/>
  <c r="T80" i="11"/>
  <c r="U80" i="11"/>
  <c r="V80" i="11"/>
  <c r="W80" i="11"/>
  <c r="X80" i="11"/>
  <c r="T81" i="11"/>
  <c r="U81" i="11"/>
  <c r="V81" i="11"/>
  <c r="W81" i="11"/>
  <c r="X81" i="11"/>
  <c r="T82" i="11"/>
  <c r="U82" i="11"/>
  <c r="V82" i="11"/>
  <c r="W82" i="11"/>
  <c r="X82" i="11"/>
  <c r="T83" i="11"/>
  <c r="U83" i="11"/>
  <c r="V83" i="11"/>
  <c r="W83" i="11"/>
  <c r="X83" i="11"/>
  <c r="U84" i="11"/>
  <c r="V84" i="11"/>
  <c r="W84" i="11"/>
  <c r="X84" i="11"/>
  <c r="T84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Y33" i="11" s="1"/>
  <c r="S34" i="11"/>
  <c r="S35" i="11"/>
  <c r="S36" i="11"/>
  <c r="S37" i="11"/>
  <c r="S38" i="11"/>
  <c r="S39" i="11"/>
  <c r="S40" i="11"/>
  <c r="S41" i="11"/>
  <c r="S42" i="11"/>
  <c r="S43" i="11"/>
  <c r="S44" i="11"/>
  <c r="S45" i="11"/>
  <c r="Y45" i="11" s="1"/>
  <c r="S46" i="11"/>
  <c r="S47" i="11"/>
  <c r="S48" i="11"/>
  <c r="S49" i="11"/>
  <c r="S50" i="11"/>
  <c r="S51" i="11"/>
  <c r="S52" i="11"/>
  <c r="S53" i="11"/>
  <c r="S54" i="11"/>
  <c r="S55" i="11"/>
  <c r="S56" i="11"/>
  <c r="S57" i="11"/>
  <c r="S58" i="11"/>
  <c r="S59" i="11"/>
  <c r="S60" i="11"/>
  <c r="S61" i="11"/>
  <c r="S62" i="11"/>
  <c r="S63" i="11"/>
  <c r="S64" i="11"/>
  <c r="S65" i="11"/>
  <c r="S66" i="11"/>
  <c r="S67" i="11"/>
  <c r="S68" i="11"/>
  <c r="S69" i="11"/>
  <c r="S70" i="11"/>
  <c r="S71" i="11"/>
  <c r="S72" i="11"/>
  <c r="S73" i="11"/>
  <c r="S74" i="11"/>
  <c r="S75" i="11"/>
  <c r="S76" i="11"/>
  <c r="S77" i="11"/>
  <c r="S78" i="11"/>
  <c r="S79" i="11"/>
  <c r="S80" i="11"/>
  <c r="S81" i="11"/>
  <c r="S82" i="11"/>
  <c r="S83" i="11"/>
  <c r="S84" i="11"/>
  <c r="S20" i="11"/>
  <c r="B84" i="13"/>
  <c r="C84" i="13"/>
  <c r="D84" i="13"/>
  <c r="E84" i="13"/>
  <c r="F84" i="13"/>
  <c r="H84" i="13"/>
  <c r="I84" i="13"/>
  <c r="J84" i="13"/>
  <c r="K84" i="13"/>
  <c r="L84" i="13"/>
  <c r="N84" i="13"/>
  <c r="O84" i="13"/>
  <c r="P84" i="13"/>
  <c r="Q84" i="13"/>
  <c r="R84" i="13"/>
  <c r="B84" i="12"/>
  <c r="C84" i="12"/>
  <c r="D84" i="12"/>
  <c r="E84" i="12"/>
  <c r="F84" i="12"/>
  <c r="H84" i="12"/>
  <c r="I84" i="12"/>
  <c r="J84" i="12"/>
  <c r="K84" i="12"/>
  <c r="L84" i="12"/>
  <c r="N84" i="12"/>
  <c r="O84" i="12"/>
  <c r="P84" i="12"/>
  <c r="Q84" i="12"/>
  <c r="R84" i="12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Y25" i="11" s="1"/>
  <c r="M26" i="11"/>
  <c r="M27" i="11"/>
  <c r="M28" i="11"/>
  <c r="M29" i="11"/>
  <c r="M30" i="11"/>
  <c r="M31" i="11"/>
  <c r="M32" i="11"/>
  <c r="M33" i="11"/>
  <c r="M34" i="11"/>
  <c r="M35" i="11"/>
  <c r="M36" i="11"/>
  <c r="M37" i="11"/>
  <c r="Y37" i="11" s="1"/>
  <c r="M38" i="11"/>
  <c r="M39" i="11"/>
  <c r="M40" i="11"/>
  <c r="M41" i="11"/>
  <c r="M42" i="11"/>
  <c r="M43" i="11"/>
  <c r="M44" i="11"/>
  <c r="M45" i="11"/>
  <c r="M46" i="11"/>
  <c r="M47" i="11"/>
  <c r="M48" i="11"/>
  <c r="M49" i="11"/>
  <c r="Y49" i="11" s="1"/>
  <c r="M50" i="11"/>
  <c r="M51" i="11"/>
  <c r="M52" i="11"/>
  <c r="M53" i="11"/>
  <c r="M54" i="11"/>
  <c r="M55" i="11"/>
  <c r="M56" i="11"/>
  <c r="M57" i="11"/>
  <c r="M58" i="11"/>
  <c r="M59" i="11"/>
  <c r="M60" i="11"/>
  <c r="M61" i="11"/>
  <c r="Y61" i="11" s="1"/>
  <c r="M62" i="11"/>
  <c r="M63" i="11"/>
  <c r="M64" i="11"/>
  <c r="M65" i="11"/>
  <c r="M66" i="11"/>
  <c r="M67" i="11"/>
  <c r="M68" i="11"/>
  <c r="M69" i="11"/>
  <c r="Y69" i="11" s="1"/>
  <c r="M70" i="11"/>
  <c r="M71" i="11"/>
  <c r="M72" i="11"/>
  <c r="M73" i="11"/>
  <c r="Y73" i="11" s="1"/>
  <c r="M74" i="11"/>
  <c r="M75" i="11"/>
  <c r="M76" i="11"/>
  <c r="M77" i="11"/>
  <c r="M78" i="11"/>
  <c r="M79" i="11"/>
  <c r="M80" i="11"/>
  <c r="M81" i="11"/>
  <c r="Y81" i="11" s="1"/>
  <c r="M82" i="11"/>
  <c r="M83" i="11"/>
  <c r="M8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4" i="11"/>
  <c r="B84" i="10"/>
  <c r="C84" i="10"/>
  <c r="D84" i="10"/>
  <c r="E84" i="10"/>
  <c r="F84" i="10"/>
  <c r="H84" i="10"/>
  <c r="I84" i="10"/>
  <c r="J84" i="10"/>
  <c r="K84" i="10"/>
  <c r="L84" i="10"/>
  <c r="N84" i="10"/>
  <c r="O84" i="10"/>
  <c r="P84" i="10"/>
  <c r="Q84" i="10"/>
  <c r="R84" i="10"/>
  <c r="S84" i="1"/>
  <c r="S84" i="10" l="1"/>
  <c r="S84" i="12"/>
  <c r="Y43" i="11"/>
  <c r="Y80" i="11"/>
  <c r="Y68" i="11"/>
  <c r="Y44" i="11"/>
  <c r="Y20" i="11"/>
  <c r="Y79" i="11"/>
  <c r="Y67" i="11"/>
  <c r="Y56" i="11"/>
  <c r="Y32" i="11"/>
  <c r="Y31" i="11"/>
  <c r="Y77" i="11"/>
  <c r="Y53" i="11"/>
  <c r="Y29" i="11"/>
  <c r="Y55" i="11"/>
  <c r="Y41" i="11"/>
  <c r="Y52" i="11"/>
  <c r="Y40" i="11"/>
  <c r="Y28" i="11"/>
  <c r="Y75" i="11"/>
  <c r="Y51" i="11"/>
  <c r="Y27" i="11"/>
  <c r="Y78" i="11"/>
  <c r="Y66" i="11"/>
  <c r="Y54" i="11"/>
  <c r="Y42" i="11"/>
  <c r="Y30" i="11"/>
  <c r="Y76" i="11"/>
  <c r="Y39" i="11"/>
  <c r="Y65" i="11"/>
  <c r="Y64" i="11"/>
  <c r="Y63" i="11"/>
  <c r="Y74" i="11"/>
  <c r="Y38" i="11"/>
  <c r="Y84" i="11"/>
  <c r="Y72" i="11"/>
  <c r="Y48" i="11"/>
  <c r="Y24" i="11"/>
  <c r="Y62" i="11"/>
  <c r="Y50" i="11"/>
  <c r="Y26" i="11"/>
  <c r="Y71" i="11"/>
  <c r="Y59" i="11"/>
  <c r="Y35" i="11"/>
  <c r="Y23" i="11"/>
  <c r="Y60" i="11"/>
  <c r="Y36" i="11"/>
  <c r="Y83" i="11"/>
  <c r="Y47" i="11"/>
  <c r="Y82" i="11"/>
  <c r="Y70" i="11"/>
  <c r="Y58" i="11"/>
  <c r="Y46" i="11"/>
  <c r="Y34" i="11"/>
  <c r="Y22" i="11"/>
  <c r="T84" i="1"/>
  <c r="T84" i="10" s="1"/>
  <c r="U84" i="1"/>
  <c r="U84" i="10" s="1"/>
  <c r="V84" i="1"/>
  <c r="V84" i="10" s="1"/>
  <c r="W84" i="1"/>
  <c r="W84" i="10" s="1"/>
  <c r="X84" i="1"/>
  <c r="X84" i="10" s="1"/>
  <c r="M84" i="1"/>
  <c r="V84" i="12" l="1"/>
  <c r="U84" i="12"/>
  <c r="X84" i="12"/>
  <c r="W84" i="12"/>
  <c r="M84" i="10"/>
  <c r="M84" i="12"/>
  <c r="T84" i="12"/>
  <c r="Y84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4" i="13" s="1"/>
  <c r="G82" i="1"/>
  <c r="G85" i="13" s="1"/>
  <c r="G83" i="1"/>
  <c r="G84" i="1"/>
  <c r="T83" i="1"/>
  <c r="T83" i="10" s="1"/>
  <c r="U83" i="1"/>
  <c r="U83" i="10" s="1"/>
  <c r="V83" i="1"/>
  <c r="V83" i="10" s="1"/>
  <c r="W83" i="1"/>
  <c r="W83" i="10" s="1"/>
  <c r="X83" i="1"/>
  <c r="X83" i="10" s="1"/>
  <c r="S83" i="1"/>
  <c r="G84" i="12" l="1"/>
  <c r="G84" i="10"/>
  <c r="Y84" i="10"/>
  <c r="Y84" i="12"/>
  <c r="Y83" i="1"/>
  <c r="Y83" i="10" s="1"/>
  <c r="B83" i="10"/>
  <c r="C83" i="10"/>
  <c r="D83" i="10"/>
  <c r="E83" i="10"/>
  <c r="F83" i="10"/>
  <c r="G83" i="10"/>
  <c r="H83" i="10"/>
  <c r="I83" i="10"/>
  <c r="J83" i="10"/>
  <c r="K83" i="10"/>
  <c r="L83" i="10"/>
  <c r="N83" i="10"/>
  <c r="O83" i="10"/>
  <c r="P83" i="10"/>
  <c r="Q83" i="10"/>
  <c r="R83" i="10"/>
  <c r="S83" i="10"/>
  <c r="M83" i="1"/>
  <c r="M83" i="10" s="1"/>
  <c r="B83" i="13" l="1"/>
  <c r="C83" i="13"/>
  <c r="D83" i="13"/>
  <c r="E83" i="13"/>
  <c r="F83" i="13"/>
  <c r="H83" i="13"/>
  <c r="I83" i="13"/>
  <c r="J83" i="13"/>
  <c r="K83" i="13"/>
  <c r="L83" i="13"/>
  <c r="N83" i="13"/>
  <c r="O83" i="13"/>
  <c r="P83" i="13"/>
  <c r="Q83" i="13"/>
  <c r="R83" i="13"/>
  <c r="B83" i="12"/>
  <c r="C83" i="12"/>
  <c r="D83" i="12"/>
  <c r="E83" i="12"/>
  <c r="F83" i="12"/>
  <c r="G83" i="12"/>
  <c r="H83" i="12"/>
  <c r="I83" i="12"/>
  <c r="J83" i="12"/>
  <c r="K83" i="12"/>
  <c r="L83" i="12"/>
  <c r="M83" i="12"/>
  <c r="N83" i="12"/>
  <c r="O83" i="12"/>
  <c r="P83" i="12"/>
  <c r="Q83" i="12"/>
  <c r="R83" i="12"/>
  <c r="S83" i="12"/>
  <c r="T83" i="12"/>
  <c r="U83" i="12"/>
  <c r="V83" i="12"/>
  <c r="W83" i="12"/>
  <c r="X83" i="12"/>
  <c r="Y83" i="12"/>
  <c r="T82" i="1" l="1"/>
  <c r="U82" i="1"/>
  <c r="V82" i="1"/>
  <c r="W82" i="1"/>
  <c r="X82" i="1"/>
  <c r="S82" i="1"/>
  <c r="S85" i="13" s="1"/>
  <c r="M82" i="1"/>
  <c r="M85" i="13" s="1"/>
  <c r="T85" i="13" l="1"/>
  <c r="T82" i="10"/>
  <c r="U85" i="13"/>
  <c r="U82" i="10"/>
  <c r="V82" i="10"/>
  <c r="V85" i="13"/>
  <c r="W82" i="10"/>
  <c r="W85" i="13"/>
  <c r="X85" i="13"/>
  <c r="X82" i="10"/>
  <c r="Y82" i="1"/>
  <c r="B82" i="10"/>
  <c r="C82" i="10"/>
  <c r="D82" i="10"/>
  <c r="E82" i="10"/>
  <c r="F82" i="10"/>
  <c r="G82" i="10"/>
  <c r="H82" i="10"/>
  <c r="I82" i="10"/>
  <c r="J82" i="10"/>
  <c r="K82" i="10"/>
  <c r="L82" i="10"/>
  <c r="M82" i="10"/>
  <c r="N82" i="10"/>
  <c r="O82" i="10"/>
  <c r="P82" i="10"/>
  <c r="Q82" i="10"/>
  <c r="R82" i="10"/>
  <c r="S82" i="10"/>
  <c r="B82" i="12"/>
  <c r="C82" i="12"/>
  <c r="D82" i="12"/>
  <c r="E82" i="12"/>
  <c r="F82" i="12"/>
  <c r="G82" i="12"/>
  <c r="H82" i="12"/>
  <c r="I82" i="12"/>
  <c r="J82" i="12"/>
  <c r="K82" i="12"/>
  <c r="L82" i="12"/>
  <c r="M82" i="12"/>
  <c r="N82" i="12"/>
  <c r="O82" i="12"/>
  <c r="P82" i="12"/>
  <c r="Q82" i="12"/>
  <c r="R82" i="12"/>
  <c r="S82" i="12"/>
  <c r="T82" i="12"/>
  <c r="U82" i="12"/>
  <c r="V82" i="12"/>
  <c r="W82" i="12"/>
  <c r="X82" i="12"/>
  <c r="B82" i="13"/>
  <c r="C82" i="13"/>
  <c r="D82" i="13"/>
  <c r="E82" i="13"/>
  <c r="F82" i="13"/>
  <c r="H82" i="13"/>
  <c r="I82" i="13"/>
  <c r="J82" i="13"/>
  <c r="K82" i="13"/>
  <c r="L82" i="13"/>
  <c r="N82" i="13"/>
  <c r="O82" i="13"/>
  <c r="P82" i="13"/>
  <c r="Q82" i="13"/>
  <c r="R82" i="13"/>
  <c r="H81" i="13"/>
  <c r="I81" i="13"/>
  <c r="J81" i="13"/>
  <c r="K81" i="13"/>
  <c r="L81" i="13"/>
  <c r="N81" i="13"/>
  <c r="O81" i="13"/>
  <c r="P81" i="13"/>
  <c r="Q81" i="13"/>
  <c r="R81" i="13"/>
  <c r="H81" i="12"/>
  <c r="I81" i="12"/>
  <c r="J81" i="12"/>
  <c r="K81" i="12"/>
  <c r="L81" i="12"/>
  <c r="N81" i="12"/>
  <c r="O81" i="12"/>
  <c r="P81" i="12"/>
  <c r="Q81" i="12"/>
  <c r="R81" i="12"/>
  <c r="N81" i="10"/>
  <c r="O81" i="10"/>
  <c r="P81" i="10"/>
  <c r="Q81" i="10"/>
  <c r="R81" i="10"/>
  <c r="S81" i="1"/>
  <c r="T81" i="1"/>
  <c r="T81" i="10" s="1"/>
  <c r="U81" i="1"/>
  <c r="U81" i="10" s="1"/>
  <c r="V81" i="1"/>
  <c r="V81" i="10" s="1"/>
  <c r="W81" i="1"/>
  <c r="W81" i="10" s="1"/>
  <c r="X81" i="1"/>
  <c r="X81" i="10" s="1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Y82" i="10" l="1"/>
  <c r="Y85" i="13"/>
  <c r="S81" i="12"/>
  <c r="S84" i="13"/>
  <c r="V84" i="13"/>
  <c r="U84" i="13"/>
  <c r="X81" i="12"/>
  <c r="X84" i="13"/>
  <c r="W81" i="12"/>
  <c r="W84" i="13"/>
  <c r="T81" i="12"/>
  <c r="T84" i="13"/>
  <c r="Y82" i="12"/>
  <c r="V81" i="12"/>
  <c r="U81" i="12"/>
  <c r="S81" i="10"/>
  <c r="Y81" i="1"/>
  <c r="Y84" i="13" s="1"/>
  <c r="Y81" i="10" l="1"/>
  <c r="Y81" i="12"/>
  <c r="H81" i="10"/>
  <c r="I81" i="10"/>
  <c r="J81" i="10"/>
  <c r="K81" i="10"/>
  <c r="L81" i="10"/>
  <c r="M81" i="1"/>
  <c r="M81" i="12" l="1"/>
  <c r="M84" i="13"/>
  <c r="M81" i="10"/>
  <c r="B81" i="13"/>
  <c r="C81" i="13"/>
  <c r="D81" i="13"/>
  <c r="E81" i="13"/>
  <c r="F81" i="13"/>
  <c r="B81" i="12"/>
  <c r="C81" i="12"/>
  <c r="D81" i="12"/>
  <c r="E81" i="12"/>
  <c r="F81" i="12"/>
  <c r="B81" i="10"/>
  <c r="C81" i="10"/>
  <c r="D81" i="10"/>
  <c r="E81" i="10"/>
  <c r="F81" i="10"/>
  <c r="G81" i="12"/>
  <c r="G81" i="10" l="1"/>
  <c r="B80" i="13"/>
  <c r="C80" i="13"/>
  <c r="D80" i="13"/>
  <c r="E80" i="13"/>
  <c r="F80" i="13"/>
  <c r="H80" i="13"/>
  <c r="I80" i="13"/>
  <c r="J80" i="13"/>
  <c r="K80" i="13"/>
  <c r="L80" i="13"/>
  <c r="N80" i="13"/>
  <c r="O80" i="13"/>
  <c r="P80" i="13"/>
  <c r="Q80" i="13"/>
  <c r="R80" i="13"/>
  <c r="B80" i="12"/>
  <c r="C80" i="12"/>
  <c r="D80" i="12"/>
  <c r="E80" i="12"/>
  <c r="F80" i="12"/>
  <c r="H80" i="12"/>
  <c r="I80" i="12"/>
  <c r="J80" i="12"/>
  <c r="K80" i="12"/>
  <c r="L80" i="12"/>
  <c r="N80" i="12"/>
  <c r="O80" i="12"/>
  <c r="P80" i="12"/>
  <c r="Q80" i="12"/>
  <c r="R80" i="12"/>
  <c r="B80" i="10"/>
  <c r="C80" i="10"/>
  <c r="D80" i="10"/>
  <c r="E80" i="10"/>
  <c r="F80" i="10"/>
  <c r="H80" i="10"/>
  <c r="I80" i="10"/>
  <c r="J80" i="10"/>
  <c r="K80" i="10"/>
  <c r="L80" i="10"/>
  <c r="O80" i="10"/>
  <c r="P80" i="10"/>
  <c r="Q80" i="10"/>
  <c r="R80" i="10"/>
  <c r="B4" i="10"/>
  <c r="C4" i="10"/>
  <c r="D4" i="10"/>
  <c r="E4" i="10"/>
  <c r="F4" i="10"/>
  <c r="H4" i="10"/>
  <c r="I4" i="10"/>
  <c r="J4" i="10"/>
  <c r="K4" i="10"/>
  <c r="L4" i="10"/>
  <c r="B5" i="10"/>
  <c r="C5" i="10"/>
  <c r="D5" i="10"/>
  <c r="E5" i="10"/>
  <c r="F5" i="10"/>
  <c r="H5" i="10"/>
  <c r="I5" i="10"/>
  <c r="J5" i="10"/>
  <c r="K5" i="10"/>
  <c r="L5" i="10"/>
  <c r="B6" i="10"/>
  <c r="C6" i="10"/>
  <c r="D6" i="10"/>
  <c r="E6" i="10"/>
  <c r="F6" i="10"/>
  <c r="H6" i="10"/>
  <c r="I6" i="10"/>
  <c r="J6" i="10"/>
  <c r="K6" i="10"/>
  <c r="L6" i="10"/>
  <c r="B7" i="10"/>
  <c r="C7" i="10"/>
  <c r="D7" i="10"/>
  <c r="E7" i="10"/>
  <c r="F7" i="10"/>
  <c r="H7" i="10"/>
  <c r="I7" i="10"/>
  <c r="J7" i="10"/>
  <c r="K7" i="10"/>
  <c r="L7" i="10"/>
  <c r="B8" i="10"/>
  <c r="C8" i="10"/>
  <c r="D8" i="10"/>
  <c r="E8" i="10"/>
  <c r="F8" i="10"/>
  <c r="H8" i="10"/>
  <c r="I8" i="10"/>
  <c r="J8" i="10"/>
  <c r="K8" i="10"/>
  <c r="L8" i="10"/>
  <c r="B9" i="10"/>
  <c r="C9" i="10"/>
  <c r="D9" i="10"/>
  <c r="E9" i="10"/>
  <c r="F9" i="10"/>
  <c r="H9" i="10"/>
  <c r="I9" i="10"/>
  <c r="J9" i="10"/>
  <c r="K9" i="10"/>
  <c r="L9" i="10"/>
  <c r="B10" i="10"/>
  <c r="C10" i="10"/>
  <c r="D10" i="10"/>
  <c r="E10" i="10"/>
  <c r="F10" i="10"/>
  <c r="H10" i="10"/>
  <c r="I10" i="10"/>
  <c r="J10" i="10"/>
  <c r="K10" i="10"/>
  <c r="L10" i="10"/>
  <c r="B11" i="10"/>
  <c r="C11" i="10"/>
  <c r="D11" i="10"/>
  <c r="E11" i="10"/>
  <c r="F11" i="10"/>
  <c r="H11" i="10"/>
  <c r="I11" i="10"/>
  <c r="J11" i="10"/>
  <c r="K11" i="10"/>
  <c r="L11" i="10"/>
  <c r="B12" i="10"/>
  <c r="C12" i="10"/>
  <c r="D12" i="10"/>
  <c r="E12" i="10"/>
  <c r="F12" i="10"/>
  <c r="H12" i="10"/>
  <c r="I12" i="10"/>
  <c r="J12" i="10"/>
  <c r="K12" i="10"/>
  <c r="L12" i="10"/>
  <c r="B13" i="10"/>
  <c r="C13" i="10"/>
  <c r="D13" i="10"/>
  <c r="E13" i="10"/>
  <c r="F13" i="10"/>
  <c r="H13" i="10"/>
  <c r="I13" i="10"/>
  <c r="J13" i="10"/>
  <c r="K13" i="10"/>
  <c r="L13" i="10"/>
  <c r="B14" i="10"/>
  <c r="C14" i="10"/>
  <c r="D14" i="10"/>
  <c r="E14" i="10"/>
  <c r="F14" i="10"/>
  <c r="H14" i="10"/>
  <c r="I14" i="10"/>
  <c r="J14" i="10"/>
  <c r="K14" i="10"/>
  <c r="L14" i="10"/>
  <c r="B15" i="10"/>
  <c r="C15" i="10"/>
  <c r="D15" i="10"/>
  <c r="E15" i="10"/>
  <c r="F15" i="10"/>
  <c r="H15" i="10"/>
  <c r="I15" i="10"/>
  <c r="J15" i="10"/>
  <c r="K15" i="10"/>
  <c r="L15" i="10"/>
  <c r="B16" i="10"/>
  <c r="C16" i="10"/>
  <c r="D16" i="10"/>
  <c r="E16" i="10"/>
  <c r="F16" i="10"/>
  <c r="H16" i="10"/>
  <c r="I16" i="10"/>
  <c r="J16" i="10"/>
  <c r="K16" i="10"/>
  <c r="L16" i="10"/>
  <c r="B17" i="10"/>
  <c r="C17" i="10"/>
  <c r="D17" i="10"/>
  <c r="E17" i="10"/>
  <c r="F17" i="10"/>
  <c r="H17" i="10"/>
  <c r="I17" i="10"/>
  <c r="J17" i="10"/>
  <c r="K17" i="10"/>
  <c r="L17" i="10"/>
  <c r="B18" i="10"/>
  <c r="C18" i="10"/>
  <c r="D18" i="10"/>
  <c r="E18" i="10"/>
  <c r="F18" i="10"/>
  <c r="H18" i="10"/>
  <c r="I18" i="10"/>
  <c r="J18" i="10"/>
  <c r="K18" i="10"/>
  <c r="L18" i="10"/>
  <c r="B19" i="10"/>
  <c r="C19" i="10"/>
  <c r="D19" i="10"/>
  <c r="E19" i="10"/>
  <c r="F19" i="10"/>
  <c r="H19" i="10"/>
  <c r="I19" i="10"/>
  <c r="J19" i="10"/>
  <c r="K19" i="10"/>
  <c r="L19" i="10"/>
  <c r="B20" i="10"/>
  <c r="C20" i="10"/>
  <c r="D20" i="10"/>
  <c r="E20" i="10"/>
  <c r="F20" i="10"/>
  <c r="H20" i="10"/>
  <c r="I20" i="10"/>
  <c r="J20" i="10"/>
  <c r="K20" i="10"/>
  <c r="L20" i="10"/>
  <c r="B21" i="10"/>
  <c r="C21" i="10"/>
  <c r="D21" i="10"/>
  <c r="E21" i="10"/>
  <c r="F21" i="10"/>
  <c r="H21" i="10"/>
  <c r="I21" i="10"/>
  <c r="J21" i="10"/>
  <c r="K21" i="10"/>
  <c r="L21" i="10"/>
  <c r="B22" i="10"/>
  <c r="C22" i="10"/>
  <c r="D22" i="10"/>
  <c r="E22" i="10"/>
  <c r="F22" i="10"/>
  <c r="H22" i="10"/>
  <c r="I22" i="10"/>
  <c r="J22" i="10"/>
  <c r="K22" i="10"/>
  <c r="L22" i="10"/>
  <c r="B23" i="10"/>
  <c r="C23" i="10"/>
  <c r="D23" i="10"/>
  <c r="E23" i="10"/>
  <c r="F23" i="10"/>
  <c r="H23" i="10"/>
  <c r="I23" i="10"/>
  <c r="J23" i="10"/>
  <c r="K23" i="10"/>
  <c r="L23" i="10"/>
  <c r="B24" i="10"/>
  <c r="C24" i="10"/>
  <c r="D24" i="10"/>
  <c r="E24" i="10"/>
  <c r="F24" i="10"/>
  <c r="H24" i="10"/>
  <c r="I24" i="10"/>
  <c r="J24" i="10"/>
  <c r="K24" i="10"/>
  <c r="L24" i="10"/>
  <c r="B25" i="10"/>
  <c r="C25" i="10"/>
  <c r="D25" i="10"/>
  <c r="E25" i="10"/>
  <c r="F25" i="10"/>
  <c r="H25" i="10"/>
  <c r="I25" i="10"/>
  <c r="J25" i="10"/>
  <c r="K25" i="10"/>
  <c r="L25" i="10"/>
  <c r="B26" i="10"/>
  <c r="C26" i="10"/>
  <c r="D26" i="10"/>
  <c r="E26" i="10"/>
  <c r="F26" i="10"/>
  <c r="H26" i="10"/>
  <c r="I26" i="10"/>
  <c r="J26" i="10"/>
  <c r="K26" i="10"/>
  <c r="L26" i="10"/>
  <c r="B27" i="10"/>
  <c r="C27" i="10"/>
  <c r="D27" i="10"/>
  <c r="E27" i="10"/>
  <c r="F27" i="10"/>
  <c r="H27" i="10"/>
  <c r="I27" i="10"/>
  <c r="J27" i="10"/>
  <c r="K27" i="10"/>
  <c r="L27" i="10"/>
  <c r="B28" i="10"/>
  <c r="C28" i="10"/>
  <c r="D28" i="10"/>
  <c r="E28" i="10"/>
  <c r="F28" i="10"/>
  <c r="H28" i="10"/>
  <c r="I28" i="10"/>
  <c r="J28" i="10"/>
  <c r="K28" i="10"/>
  <c r="L28" i="10"/>
  <c r="B29" i="10"/>
  <c r="C29" i="10"/>
  <c r="D29" i="10"/>
  <c r="E29" i="10"/>
  <c r="F29" i="10"/>
  <c r="H29" i="10"/>
  <c r="I29" i="10"/>
  <c r="J29" i="10"/>
  <c r="K29" i="10"/>
  <c r="L29" i="10"/>
  <c r="B30" i="10"/>
  <c r="C30" i="10"/>
  <c r="D30" i="10"/>
  <c r="E30" i="10"/>
  <c r="F30" i="10"/>
  <c r="H30" i="10"/>
  <c r="I30" i="10"/>
  <c r="J30" i="10"/>
  <c r="K30" i="10"/>
  <c r="L30" i="10"/>
  <c r="B31" i="10"/>
  <c r="C31" i="10"/>
  <c r="D31" i="10"/>
  <c r="E31" i="10"/>
  <c r="F31" i="10"/>
  <c r="H31" i="10"/>
  <c r="I31" i="10"/>
  <c r="J31" i="10"/>
  <c r="K31" i="10"/>
  <c r="L31" i="10"/>
  <c r="B32" i="10"/>
  <c r="C32" i="10"/>
  <c r="D32" i="10"/>
  <c r="E32" i="10"/>
  <c r="F32" i="10"/>
  <c r="H32" i="10"/>
  <c r="I32" i="10"/>
  <c r="J32" i="10"/>
  <c r="K32" i="10"/>
  <c r="L32" i="10"/>
  <c r="B33" i="10"/>
  <c r="C33" i="10"/>
  <c r="D33" i="10"/>
  <c r="E33" i="10"/>
  <c r="F33" i="10"/>
  <c r="H33" i="10"/>
  <c r="I33" i="10"/>
  <c r="J33" i="10"/>
  <c r="K33" i="10"/>
  <c r="L33" i="10"/>
  <c r="B34" i="10"/>
  <c r="C34" i="10"/>
  <c r="D34" i="10"/>
  <c r="E34" i="10"/>
  <c r="F34" i="10"/>
  <c r="H34" i="10"/>
  <c r="I34" i="10"/>
  <c r="J34" i="10"/>
  <c r="K34" i="10"/>
  <c r="L34" i="10"/>
  <c r="B35" i="10"/>
  <c r="C35" i="10"/>
  <c r="D35" i="10"/>
  <c r="E35" i="10"/>
  <c r="F35" i="10"/>
  <c r="H35" i="10"/>
  <c r="I35" i="10"/>
  <c r="J35" i="10"/>
  <c r="K35" i="10"/>
  <c r="L35" i="10"/>
  <c r="B36" i="10"/>
  <c r="C36" i="10"/>
  <c r="D36" i="10"/>
  <c r="E36" i="10"/>
  <c r="F36" i="10"/>
  <c r="H36" i="10"/>
  <c r="I36" i="10"/>
  <c r="J36" i="10"/>
  <c r="K36" i="10"/>
  <c r="L36" i="10"/>
  <c r="B37" i="10"/>
  <c r="C37" i="10"/>
  <c r="D37" i="10"/>
  <c r="E37" i="10"/>
  <c r="F37" i="10"/>
  <c r="H37" i="10"/>
  <c r="I37" i="10"/>
  <c r="J37" i="10"/>
  <c r="K37" i="10"/>
  <c r="L37" i="10"/>
  <c r="B38" i="10"/>
  <c r="C38" i="10"/>
  <c r="D38" i="10"/>
  <c r="E38" i="10"/>
  <c r="F38" i="10"/>
  <c r="H38" i="10"/>
  <c r="I38" i="10"/>
  <c r="J38" i="10"/>
  <c r="K38" i="10"/>
  <c r="L38" i="10"/>
  <c r="B39" i="10"/>
  <c r="C39" i="10"/>
  <c r="D39" i="10"/>
  <c r="E39" i="10"/>
  <c r="F39" i="10"/>
  <c r="H39" i="10"/>
  <c r="I39" i="10"/>
  <c r="J39" i="10"/>
  <c r="K39" i="10"/>
  <c r="L39" i="10"/>
  <c r="B40" i="10"/>
  <c r="C40" i="10"/>
  <c r="D40" i="10"/>
  <c r="E40" i="10"/>
  <c r="F40" i="10"/>
  <c r="H40" i="10"/>
  <c r="I40" i="10"/>
  <c r="J40" i="10"/>
  <c r="K40" i="10"/>
  <c r="L40" i="10"/>
  <c r="B41" i="10"/>
  <c r="C41" i="10"/>
  <c r="D41" i="10"/>
  <c r="E41" i="10"/>
  <c r="F41" i="10"/>
  <c r="H41" i="10"/>
  <c r="I41" i="10"/>
  <c r="J41" i="10"/>
  <c r="K41" i="10"/>
  <c r="L41" i="10"/>
  <c r="B42" i="10"/>
  <c r="C42" i="10"/>
  <c r="D42" i="10"/>
  <c r="E42" i="10"/>
  <c r="F42" i="10"/>
  <c r="H42" i="10"/>
  <c r="I42" i="10"/>
  <c r="J42" i="10"/>
  <c r="K42" i="10"/>
  <c r="L42" i="10"/>
  <c r="B43" i="10"/>
  <c r="C43" i="10"/>
  <c r="D43" i="10"/>
  <c r="E43" i="10"/>
  <c r="F43" i="10"/>
  <c r="H43" i="10"/>
  <c r="I43" i="10"/>
  <c r="J43" i="10"/>
  <c r="K43" i="10"/>
  <c r="L43" i="10"/>
  <c r="B44" i="10"/>
  <c r="C44" i="10"/>
  <c r="D44" i="10"/>
  <c r="E44" i="10"/>
  <c r="F44" i="10"/>
  <c r="H44" i="10"/>
  <c r="I44" i="10"/>
  <c r="J44" i="10"/>
  <c r="K44" i="10"/>
  <c r="L44" i="10"/>
  <c r="B45" i="10"/>
  <c r="C45" i="10"/>
  <c r="D45" i="10"/>
  <c r="E45" i="10"/>
  <c r="F45" i="10"/>
  <c r="H45" i="10"/>
  <c r="I45" i="10"/>
  <c r="J45" i="10"/>
  <c r="K45" i="10"/>
  <c r="L45" i="10"/>
  <c r="B46" i="10"/>
  <c r="C46" i="10"/>
  <c r="D46" i="10"/>
  <c r="E46" i="10"/>
  <c r="F46" i="10"/>
  <c r="H46" i="10"/>
  <c r="I46" i="10"/>
  <c r="J46" i="10"/>
  <c r="K46" i="10"/>
  <c r="L46" i="10"/>
  <c r="B47" i="10"/>
  <c r="C47" i="10"/>
  <c r="D47" i="10"/>
  <c r="E47" i="10"/>
  <c r="F47" i="10"/>
  <c r="H47" i="10"/>
  <c r="I47" i="10"/>
  <c r="J47" i="10"/>
  <c r="K47" i="10"/>
  <c r="L47" i="10"/>
  <c r="B48" i="10"/>
  <c r="C48" i="10"/>
  <c r="D48" i="10"/>
  <c r="E48" i="10"/>
  <c r="F48" i="10"/>
  <c r="H48" i="10"/>
  <c r="I48" i="10"/>
  <c r="J48" i="10"/>
  <c r="K48" i="10"/>
  <c r="L48" i="10"/>
  <c r="B49" i="10"/>
  <c r="C49" i="10"/>
  <c r="D49" i="10"/>
  <c r="E49" i="10"/>
  <c r="F49" i="10"/>
  <c r="H49" i="10"/>
  <c r="I49" i="10"/>
  <c r="J49" i="10"/>
  <c r="K49" i="10"/>
  <c r="L49" i="10"/>
  <c r="B50" i="10"/>
  <c r="C50" i="10"/>
  <c r="D50" i="10"/>
  <c r="E50" i="10"/>
  <c r="F50" i="10"/>
  <c r="H50" i="10"/>
  <c r="I50" i="10"/>
  <c r="J50" i="10"/>
  <c r="K50" i="10"/>
  <c r="L50" i="10"/>
  <c r="B51" i="10"/>
  <c r="C51" i="10"/>
  <c r="D51" i="10"/>
  <c r="E51" i="10"/>
  <c r="F51" i="10"/>
  <c r="H51" i="10"/>
  <c r="I51" i="10"/>
  <c r="J51" i="10"/>
  <c r="K51" i="10"/>
  <c r="L51" i="10"/>
  <c r="B52" i="10"/>
  <c r="C52" i="10"/>
  <c r="D52" i="10"/>
  <c r="E52" i="10"/>
  <c r="F52" i="10"/>
  <c r="H52" i="10"/>
  <c r="I52" i="10"/>
  <c r="J52" i="10"/>
  <c r="K52" i="10"/>
  <c r="L52" i="10"/>
  <c r="B53" i="10"/>
  <c r="C53" i="10"/>
  <c r="D53" i="10"/>
  <c r="E53" i="10"/>
  <c r="F53" i="10"/>
  <c r="H53" i="10"/>
  <c r="I53" i="10"/>
  <c r="J53" i="10"/>
  <c r="K53" i="10"/>
  <c r="L53" i="10"/>
  <c r="B54" i="10"/>
  <c r="C54" i="10"/>
  <c r="D54" i="10"/>
  <c r="E54" i="10"/>
  <c r="F54" i="10"/>
  <c r="H54" i="10"/>
  <c r="I54" i="10"/>
  <c r="J54" i="10"/>
  <c r="K54" i="10"/>
  <c r="L54" i="10"/>
  <c r="B55" i="10"/>
  <c r="C55" i="10"/>
  <c r="D55" i="10"/>
  <c r="E55" i="10"/>
  <c r="F55" i="10"/>
  <c r="H55" i="10"/>
  <c r="I55" i="10"/>
  <c r="J55" i="10"/>
  <c r="K55" i="10"/>
  <c r="L55" i="10"/>
  <c r="B56" i="10"/>
  <c r="C56" i="10"/>
  <c r="D56" i="10"/>
  <c r="E56" i="10"/>
  <c r="F56" i="10"/>
  <c r="H56" i="10"/>
  <c r="I56" i="10"/>
  <c r="J56" i="10"/>
  <c r="K56" i="10"/>
  <c r="L56" i="10"/>
  <c r="B57" i="10"/>
  <c r="C57" i="10"/>
  <c r="D57" i="10"/>
  <c r="E57" i="10"/>
  <c r="F57" i="10"/>
  <c r="H57" i="10"/>
  <c r="I57" i="10"/>
  <c r="J57" i="10"/>
  <c r="K57" i="10"/>
  <c r="L57" i="10"/>
  <c r="B58" i="10"/>
  <c r="C58" i="10"/>
  <c r="D58" i="10"/>
  <c r="E58" i="10"/>
  <c r="F58" i="10"/>
  <c r="H58" i="10"/>
  <c r="I58" i="10"/>
  <c r="J58" i="10"/>
  <c r="K58" i="10"/>
  <c r="L58" i="10"/>
  <c r="B59" i="10"/>
  <c r="C59" i="10"/>
  <c r="D59" i="10"/>
  <c r="E59" i="10"/>
  <c r="F59" i="10"/>
  <c r="H59" i="10"/>
  <c r="I59" i="10"/>
  <c r="J59" i="10"/>
  <c r="K59" i="10"/>
  <c r="L59" i="10"/>
  <c r="B60" i="10"/>
  <c r="C60" i="10"/>
  <c r="D60" i="10"/>
  <c r="E60" i="10"/>
  <c r="F60" i="10"/>
  <c r="H60" i="10"/>
  <c r="I60" i="10"/>
  <c r="J60" i="10"/>
  <c r="K60" i="10"/>
  <c r="L60" i="10"/>
  <c r="B61" i="10"/>
  <c r="C61" i="10"/>
  <c r="D61" i="10"/>
  <c r="E61" i="10"/>
  <c r="F61" i="10"/>
  <c r="H61" i="10"/>
  <c r="I61" i="10"/>
  <c r="J61" i="10"/>
  <c r="K61" i="10"/>
  <c r="L61" i="10"/>
  <c r="B62" i="10"/>
  <c r="C62" i="10"/>
  <c r="D62" i="10"/>
  <c r="E62" i="10"/>
  <c r="F62" i="10"/>
  <c r="H62" i="10"/>
  <c r="I62" i="10"/>
  <c r="J62" i="10"/>
  <c r="K62" i="10"/>
  <c r="L62" i="10"/>
  <c r="B63" i="10"/>
  <c r="C63" i="10"/>
  <c r="D63" i="10"/>
  <c r="E63" i="10"/>
  <c r="F63" i="10"/>
  <c r="H63" i="10"/>
  <c r="I63" i="10"/>
  <c r="J63" i="10"/>
  <c r="K63" i="10"/>
  <c r="L63" i="10"/>
  <c r="B64" i="10"/>
  <c r="C64" i="10"/>
  <c r="D64" i="10"/>
  <c r="E64" i="10"/>
  <c r="F64" i="10"/>
  <c r="H64" i="10"/>
  <c r="I64" i="10"/>
  <c r="J64" i="10"/>
  <c r="K64" i="10"/>
  <c r="L64" i="10"/>
  <c r="B65" i="10"/>
  <c r="C65" i="10"/>
  <c r="D65" i="10"/>
  <c r="E65" i="10"/>
  <c r="F65" i="10"/>
  <c r="H65" i="10"/>
  <c r="I65" i="10"/>
  <c r="J65" i="10"/>
  <c r="K65" i="10"/>
  <c r="L65" i="10"/>
  <c r="B66" i="10"/>
  <c r="C66" i="10"/>
  <c r="D66" i="10"/>
  <c r="E66" i="10"/>
  <c r="F66" i="10"/>
  <c r="H66" i="10"/>
  <c r="I66" i="10"/>
  <c r="J66" i="10"/>
  <c r="K66" i="10"/>
  <c r="L66" i="10"/>
  <c r="B67" i="10"/>
  <c r="C67" i="10"/>
  <c r="D67" i="10"/>
  <c r="E67" i="10"/>
  <c r="F67" i="10"/>
  <c r="H67" i="10"/>
  <c r="I67" i="10"/>
  <c r="J67" i="10"/>
  <c r="K67" i="10"/>
  <c r="L67" i="10"/>
  <c r="B68" i="10"/>
  <c r="C68" i="10"/>
  <c r="D68" i="10"/>
  <c r="E68" i="10"/>
  <c r="F68" i="10"/>
  <c r="H68" i="10"/>
  <c r="I68" i="10"/>
  <c r="J68" i="10"/>
  <c r="K68" i="10"/>
  <c r="L68" i="10"/>
  <c r="B69" i="10"/>
  <c r="C69" i="10"/>
  <c r="D69" i="10"/>
  <c r="E69" i="10"/>
  <c r="F69" i="10"/>
  <c r="H69" i="10"/>
  <c r="I69" i="10"/>
  <c r="J69" i="10"/>
  <c r="K69" i="10"/>
  <c r="L69" i="10"/>
  <c r="B70" i="10"/>
  <c r="C70" i="10"/>
  <c r="D70" i="10"/>
  <c r="E70" i="10"/>
  <c r="F70" i="10"/>
  <c r="H70" i="10"/>
  <c r="I70" i="10"/>
  <c r="J70" i="10"/>
  <c r="K70" i="10"/>
  <c r="L70" i="10"/>
  <c r="B71" i="10"/>
  <c r="C71" i="10"/>
  <c r="D71" i="10"/>
  <c r="E71" i="10"/>
  <c r="F71" i="10"/>
  <c r="H71" i="10"/>
  <c r="I71" i="10"/>
  <c r="J71" i="10"/>
  <c r="K71" i="10"/>
  <c r="L71" i="10"/>
  <c r="B72" i="10"/>
  <c r="C72" i="10"/>
  <c r="D72" i="10"/>
  <c r="E72" i="10"/>
  <c r="F72" i="10"/>
  <c r="H72" i="10"/>
  <c r="I72" i="10"/>
  <c r="J72" i="10"/>
  <c r="K72" i="10"/>
  <c r="L72" i="10"/>
  <c r="B73" i="10"/>
  <c r="C73" i="10"/>
  <c r="D73" i="10"/>
  <c r="E73" i="10"/>
  <c r="F73" i="10"/>
  <c r="H73" i="10"/>
  <c r="I73" i="10"/>
  <c r="J73" i="10"/>
  <c r="K73" i="10"/>
  <c r="L73" i="10"/>
  <c r="B74" i="10"/>
  <c r="C74" i="10"/>
  <c r="D74" i="10"/>
  <c r="E74" i="10"/>
  <c r="F74" i="10"/>
  <c r="H74" i="10"/>
  <c r="I74" i="10"/>
  <c r="J74" i="10"/>
  <c r="K74" i="10"/>
  <c r="L74" i="10"/>
  <c r="B75" i="10"/>
  <c r="C75" i="10"/>
  <c r="D75" i="10"/>
  <c r="E75" i="10"/>
  <c r="F75" i="10"/>
  <c r="H75" i="10"/>
  <c r="I75" i="10"/>
  <c r="J75" i="10"/>
  <c r="K75" i="10"/>
  <c r="L75" i="10"/>
  <c r="B76" i="10"/>
  <c r="C76" i="10"/>
  <c r="D76" i="10"/>
  <c r="E76" i="10"/>
  <c r="F76" i="10"/>
  <c r="H76" i="10"/>
  <c r="I76" i="10"/>
  <c r="J76" i="10"/>
  <c r="K76" i="10"/>
  <c r="L76" i="10"/>
  <c r="B77" i="10"/>
  <c r="C77" i="10"/>
  <c r="D77" i="10"/>
  <c r="E77" i="10"/>
  <c r="F77" i="10"/>
  <c r="H77" i="10"/>
  <c r="I77" i="10"/>
  <c r="J77" i="10"/>
  <c r="K77" i="10"/>
  <c r="L77" i="10"/>
  <c r="B78" i="10"/>
  <c r="C78" i="10"/>
  <c r="D78" i="10"/>
  <c r="E78" i="10"/>
  <c r="F78" i="10"/>
  <c r="H78" i="10"/>
  <c r="I78" i="10"/>
  <c r="J78" i="10"/>
  <c r="K78" i="10"/>
  <c r="L78" i="10"/>
  <c r="B79" i="10"/>
  <c r="C79" i="10"/>
  <c r="D79" i="10"/>
  <c r="E79" i="10"/>
  <c r="F79" i="10"/>
  <c r="H79" i="10"/>
  <c r="I79" i="10"/>
  <c r="J79" i="10"/>
  <c r="K79" i="10"/>
  <c r="L79" i="10"/>
  <c r="O20" i="10"/>
  <c r="P20" i="10"/>
  <c r="Q20" i="10"/>
  <c r="R20" i="10"/>
  <c r="O21" i="10"/>
  <c r="P21" i="10"/>
  <c r="Q21" i="10"/>
  <c r="R21" i="10"/>
  <c r="O22" i="10"/>
  <c r="P22" i="10"/>
  <c r="Q22" i="10"/>
  <c r="R22" i="10"/>
  <c r="O23" i="10"/>
  <c r="P23" i="10"/>
  <c r="Q23" i="10"/>
  <c r="R23" i="10"/>
  <c r="O24" i="10"/>
  <c r="P24" i="10"/>
  <c r="Q24" i="10"/>
  <c r="R24" i="10"/>
  <c r="O25" i="10"/>
  <c r="P25" i="10"/>
  <c r="Q25" i="10"/>
  <c r="R25" i="10"/>
  <c r="O26" i="10"/>
  <c r="P26" i="10"/>
  <c r="Q26" i="10"/>
  <c r="R26" i="10"/>
  <c r="O27" i="10"/>
  <c r="P27" i="10"/>
  <c r="Q27" i="10"/>
  <c r="R27" i="10"/>
  <c r="O28" i="10"/>
  <c r="P28" i="10"/>
  <c r="Q28" i="10"/>
  <c r="R28" i="10"/>
  <c r="O29" i="10"/>
  <c r="P29" i="10"/>
  <c r="Q29" i="10"/>
  <c r="R29" i="10"/>
  <c r="O30" i="10"/>
  <c r="P30" i="10"/>
  <c r="Q30" i="10"/>
  <c r="R30" i="10"/>
  <c r="O31" i="10"/>
  <c r="P31" i="10"/>
  <c r="Q31" i="10"/>
  <c r="R31" i="10"/>
  <c r="O32" i="10"/>
  <c r="P32" i="10"/>
  <c r="Q32" i="10"/>
  <c r="R32" i="10"/>
  <c r="O33" i="10"/>
  <c r="P33" i="10"/>
  <c r="Q33" i="10"/>
  <c r="R33" i="10"/>
  <c r="O34" i="10"/>
  <c r="P34" i="10"/>
  <c r="Q34" i="10"/>
  <c r="R34" i="10"/>
  <c r="O35" i="10"/>
  <c r="P35" i="10"/>
  <c r="Q35" i="10"/>
  <c r="R35" i="10"/>
  <c r="O36" i="10"/>
  <c r="P36" i="10"/>
  <c r="Q36" i="10"/>
  <c r="R36" i="10"/>
  <c r="O37" i="10"/>
  <c r="P37" i="10"/>
  <c r="Q37" i="10"/>
  <c r="R37" i="10"/>
  <c r="O38" i="10"/>
  <c r="P38" i="10"/>
  <c r="Q38" i="10"/>
  <c r="R38" i="10"/>
  <c r="O39" i="10"/>
  <c r="P39" i="10"/>
  <c r="Q39" i="10"/>
  <c r="R39" i="10"/>
  <c r="O40" i="10"/>
  <c r="P40" i="10"/>
  <c r="Q40" i="10"/>
  <c r="R40" i="10"/>
  <c r="O41" i="10"/>
  <c r="P41" i="10"/>
  <c r="Q41" i="10"/>
  <c r="R41" i="10"/>
  <c r="O42" i="10"/>
  <c r="P42" i="10"/>
  <c r="Q42" i="10"/>
  <c r="R42" i="10"/>
  <c r="O43" i="10"/>
  <c r="P43" i="10"/>
  <c r="Q43" i="10"/>
  <c r="R43" i="10"/>
  <c r="O44" i="10"/>
  <c r="P44" i="10"/>
  <c r="Q44" i="10"/>
  <c r="R44" i="10"/>
  <c r="O45" i="10"/>
  <c r="P45" i="10"/>
  <c r="Q45" i="10"/>
  <c r="R45" i="10"/>
  <c r="O46" i="10"/>
  <c r="P46" i="10"/>
  <c r="Q46" i="10"/>
  <c r="R46" i="10"/>
  <c r="O47" i="10"/>
  <c r="P47" i="10"/>
  <c r="Q47" i="10"/>
  <c r="R47" i="10"/>
  <c r="O48" i="10"/>
  <c r="P48" i="10"/>
  <c r="Q48" i="10"/>
  <c r="R48" i="10"/>
  <c r="O49" i="10"/>
  <c r="P49" i="10"/>
  <c r="Q49" i="10"/>
  <c r="R49" i="10"/>
  <c r="O50" i="10"/>
  <c r="P50" i="10"/>
  <c r="Q50" i="10"/>
  <c r="R50" i="10"/>
  <c r="O51" i="10"/>
  <c r="P51" i="10"/>
  <c r="Q51" i="10"/>
  <c r="R51" i="10"/>
  <c r="O52" i="10"/>
  <c r="P52" i="10"/>
  <c r="Q52" i="10"/>
  <c r="R52" i="10"/>
  <c r="O53" i="10"/>
  <c r="P53" i="10"/>
  <c r="Q53" i="10"/>
  <c r="R53" i="10"/>
  <c r="O54" i="10"/>
  <c r="P54" i="10"/>
  <c r="Q54" i="10"/>
  <c r="R54" i="10"/>
  <c r="O55" i="10"/>
  <c r="P55" i="10"/>
  <c r="Q55" i="10"/>
  <c r="R55" i="10"/>
  <c r="O56" i="10"/>
  <c r="P56" i="10"/>
  <c r="Q56" i="10"/>
  <c r="R56" i="10"/>
  <c r="O57" i="10"/>
  <c r="P57" i="10"/>
  <c r="Q57" i="10"/>
  <c r="R57" i="10"/>
  <c r="O58" i="10"/>
  <c r="P58" i="10"/>
  <c r="Q58" i="10"/>
  <c r="R58" i="10"/>
  <c r="O59" i="10"/>
  <c r="P59" i="10"/>
  <c r="Q59" i="10"/>
  <c r="R59" i="10"/>
  <c r="O60" i="10"/>
  <c r="P60" i="10"/>
  <c r="Q60" i="10"/>
  <c r="R60" i="10"/>
  <c r="O61" i="10"/>
  <c r="P61" i="10"/>
  <c r="Q61" i="10"/>
  <c r="R61" i="10"/>
  <c r="O62" i="10"/>
  <c r="P62" i="10"/>
  <c r="Q62" i="10"/>
  <c r="R62" i="10"/>
  <c r="O63" i="10"/>
  <c r="P63" i="10"/>
  <c r="Q63" i="10"/>
  <c r="R63" i="10"/>
  <c r="O64" i="10"/>
  <c r="P64" i="10"/>
  <c r="Q64" i="10"/>
  <c r="R64" i="10"/>
  <c r="O65" i="10"/>
  <c r="P65" i="10"/>
  <c r="Q65" i="10"/>
  <c r="R65" i="10"/>
  <c r="O66" i="10"/>
  <c r="P66" i="10"/>
  <c r="Q66" i="10"/>
  <c r="R66" i="10"/>
  <c r="O67" i="10"/>
  <c r="P67" i="10"/>
  <c r="Q67" i="10"/>
  <c r="R67" i="10"/>
  <c r="O68" i="10"/>
  <c r="P68" i="10"/>
  <c r="Q68" i="10"/>
  <c r="R68" i="10"/>
  <c r="O69" i="10"/>
  <c r="P69" i="10"/>
  <c r="Q69" i="10"/>
  <c r="R69" i="10"/>
  <c r="O70" i="10"/>
  <c r="P70" i="10"/>
  <c r="Q70" i="10"/>
  <c r="R70" i="10"/>
  <c r="O71" i="10"/>
  <c r="P71" i="10"/>
  <c r="Q71" i="10"/>
  <c r="R71" i="10"/>
  <c r="O72" i="10"/>
  <c r="P72" i="10"/>
  <c r="Q72" i="10"/>
  <c r="R72" i="10"/>
  <c r="O73" i="10"/>
  <c r="P73" i="10"/>
  <c r="Q73" i="10"/>
  <c r="R73" i="10"/>
  <c r="O74" i="10"/>
  <c r="P74" i="10"/>
  <c r="Q74" i="10"/>
  <c r="R74" i="10"/>
  <c r="O75" i="10"/>
  <c r="P75" i="10"/>
  <c r="Q75" i="10"/>
  <c r="R75" i="10"/>
  <c r="O76" i="10"/>
  <c r="P76" i="10"/>
  <c r="Q76" i="10"/>
  <c r="R76" i="10"/>
  <c r="O77" i="10"/>
  <c r="P77" i="10"/>
  <c r="Q77" i="10"/>
  <c r="R77" i="10"/>
  <c r="O78" i="10"/>
  <c r="P78" i="10"/>
  <c r="Q78" i="10"/>
  <c r="R78" i="10"/>
  <c r="O79" i="10"/>
  <c r="P79" i="10"/>
  <c r="Q79" i="10"/>
  <c r="R79" i="10"/>
  <c r="S80" i="1" l="1"/>
  <c r="S83" i="13" s="1"/>
  <c r="S80" i="10" l="1"/>
  <c r="S80" i="12"/>
  <c r="T80" i="1"/>
  <c r="U80" i="1"/>
  <c r="V80" i="1"/>
  <c r="W80" i="1"/>
  <c r="X80" i="1"/>
  <c r="M80" i="1"/>
  <c r="M83" i="13" s="1"/>
  <c r="M60" i="1"/>
  <c r="M60" i="10" s="1"/>
  <c r="S60" i="1"/>
  <c r="S60" i="10" s="1"/>
  <c r="T60" i="1"/>
  <c r="T60" i="10" s="1"/>
  <c r="U60" i="1"/>
  <c r="U60" i="10" s="1"/>
  <c r="V60" i="1"/>
  <c r="V60" i="10" s="1"/>
  <c r="W60" i="1"/>
  <c r="W60" i="10" s="1"/>
  <c r="X60" i="1"/>
  <c r="X60" i="10" s="1"/>
  <c r="T83" i="13" l="1"/>
  <c r="T80" i="10"/>
  <c r="U83" i="13"/>
  <c r="U80" i="10"/>
  <c r="V83" i="13"/>
  <c r="V80" i="10"/>
  <c r="W83" i="13"/>
  <c r="W80" i="10"/>
  <c r="X83" i="13"/>
  <c r="X80" i="10"/>
  <c r="M80" i="10"/>
  <c r="M80" i="12"/>
  <c r="X80" i="12"/>
  <c r="W80" i="12"/>
  <c r="V80" i="12"/>
  <c r="U80" i="12"/>
  <c r="T80" i="12"/>
  <c r="Y80" i="1"/>
  <c r="Y83" i="13" s="1"/>
  <c r="Y60" i="1"/>
  <c r="Y60" i="10" s="1"/>
  <c r="Y80" i="12" l="1"/>
  <c r="Y80" i="10"/>
  <c r="G83" i="13"/>
  <c r="G80" i="12" l="1"/>
  <c r="G80" i="10"/>
  <c r="H7" i="13"/>
  <c r="I7" i="13"/>
  <c r="J7" i="13"/>
  <c r="K7" i="13"/>
  <c r="L7" i="13"/>
  <c r="M7" i="13"/>
  <c r="H8" i="13"/>
  <c r="I8" i="13"/>
  <c r="J8" i="13"/>
  <c r="K8" i="13"/>
  <c r="L8" i="13"/>
  <c r="H9" i="13"/>
  <c r="I9" i="13"/>
  <c r="J9" i="13"/>
  <c r="K9" i="13"/>
  <c r="L9" i="13"/>
  <c r="M9" i="13"/>
  <c r="H10" i="13"/>
  <c r="I10" i="13"/>
  <c r="J10" i="13"/>
  <c r="K10" i="13"/>
  <c r="L10" i="13"/>
  <c r="H11" i="13"/>
  <c r="I11" i="13"/>
  <c r="J11" i="13"/>
  <c r="K11" i="13"/>
  <c r="L11" i="13"/>
  <c r="M11" i="13"/>
  <c r="H12" i="13"/>
  <c r="I12" i="13"/>
  <c r="J12" i="13"/>
  <c r="K12" i="13"/>
  <c r="L12" i="13"/>
  <c r="H13" i="13"/>
  <c r="I13" i="13"/>
  <c r="J13" i="13"/>
  <c r="K13" i="13"/>
  <c r="L13" i="13"/>
  <c r="H14" i="13"/>
  <c r="I14" i="13"/>
  <c r="J14" i="13"/>
  <c r="K14" i="13"/>
  <c r="L14" i="13"/>
  <c r="H15" i="13"/>
  <c r="I15" i="13"/>
  <c r="J15" i="13"/>
  <c r="K15" i="13"/>
  <c r="L15" i="13"/>
  <c r="H16" i="13"/>
  <c r="I16" i="13"/>
  <c r="J16" i="13"/>
  <c r="K16" i="13"/>
  <c r="L16" i="13"/>
  <c r="M16" i="13"/>
  <c r="H17" i="13"/>
  <c r="I17" i="13"/>
  <c r="J17" i="13"/>
  <c r="K17" i="13"/>
  <c r="L17" i="13"/>
  <c r="M17" i="13"/>
  <c r="H18" i="13"/>
  <c r="I18" i="13"/>
  <c r="J18" i="13"/>
  <c r="K18" i="13"/>
  <c r="L18" i="13"/>
  <c r="H19" i="13"/>
  <c r="I19" i="13"/>
  <c r="J19" i="13"/>
  <c r="K19" i="13"/>
  <c r="L19" i="13"/>
  <c r="M19" i="13"/>
  <c r="H20" i="13"/>
  <c r="I20" i="13"/>
  <c r="J20" i="13"/>
  <c r="K20" i="13"/>
  <c r="L20" i="13"/>
  <c r="H21" i="13"/>
  <c r="I21" i="13"/>
  <c r="J21" i="13"/>
  <c r="K21" i="13"/>
  <c r="L21" i="13"/>
  <c r="H22" i="13"/>
  <c r="I22" i="13"/>
  <c r="J22" i="13"/>
  <c r="K22" i="13"/>
  <c r="L22" i="13"/>
  <c r="H4" i="12"/>
  <c r="I4" i="12"/>
  <c r="J4" i="12"/>
  <c r="K4" i="12"/>
  <c r="L4" i="12"/>
  <c r="M4" i="12"/>
  <c r="H5" i="12"/>
  <c r="I5" i="12"/>
  <c r="J5" i="12"/>
  <c r="K5" i="12"/>
  <c r="L5" i="12"/>
  <c r="H6" i="12"/>
  <c r="I6" i="12"/>
  <c r="J6" i="12"/>
  <c r="K6" i="12"/>
  <c r="L6" i="12"/>
  <c r="M6" i="12"/>
  <c r="H7" i="12"/>
  <c r="I7" i="12"/>
  <c r="J7" i="12"/>
  <c r="K7" i="12"/>
  <c r="L7" i="12"/>
  <c r="H8" i="12"/>
  <c r="I8" i="12"/>
  <c r="J8" i="12"/>
  <c r="K8" i="12"/>
  <c r="L8" i="12"/>
  <c r="M8" i="12"/>
  <c r="H9" i="12"/>
  <c r="I9" i="12"/>
  <c r="J9" i="12"/>
  <c r="K9" i="12"/>
  <c r="L9" i="12"/>
  <c r="H10" i="12"/>
  <c r="I10" i="12"/>
  <c r="J10" i="12"/>
  <c r="K10" i="12"/>
  <c r="L10" i="12"/>
  <c r="H11" i="12"/>
  <c r="I11" i="12"/>
  <c r="J11" i="12"/>
  <c r="K11" i="12"/>
  <c r="L11" i="12"/>
  <c r="H12" i="12"/>
  <c r="I12" i="12"/>
  <c r="J12" i="12"/>
  <c r="K12" i="12"/>
  <c r="L12" i="12"/>
  <c r="H13" i="12"/>
  <c r="I13" i="12"/>
  <c r="J13" i="12"/>
  <c r="K13" i="12"/>
  <c r="L13" i="12"/>
  <c r="H14" i="12"/>
  <c r="I14" i="12"/>
  <c r="J14" i="12"/>
  <c r="K14" i="12"/>
  <c r="L14" i="12"/>
  <c r="M14" i="12"/>
  <c r="H15" i="12"/>
  <c r="I15" i="12"/>
  <c r="J15" i="12"/>
  <c r="K15" i="12"/>
  <c r="L15" i="12"/>
  <c r="H16" i="12"/>
  <c r="I16" i="12"/>
  <c r="J16" i="12"/>
  <c r="K16" i="12"/>
  <c r="L16" i="12"/>
  <c r="M16" i="12"/>
  <c r="H17" i="12"/>
  <c r="I17" i="12"/>
  <c r="J17" i="12"/>
  <c r="K17" i="12"/>
  <c r="L17" i="12"/>
  <c r="H18" i="12"/>
  <c r="I18" i="12"/>
  <c r="J18" i="12"/>
  <c r="K18" i="12"/>
  <c r="L18" i="12"/>
  <c r="M18" i="12"/>
  <c r="H19" i="12"/>
  <c r="I19" i="12"/>
  <c r="J19" i="12"/>
  <c r="K19" i="12"/>
  <c r="L19" i="12"/>
  <c r="M4" i="1"/>
  <c r="M4" i="10" s="1"/>
  <c r="M5" i="1"/>
  <c r="M5" i="10" s="1"/>
  <c r="M6" i="1"/>
  <c r="M6" i="10" s="1"/>
  <c r="M7" i="1"/>
  <c r="M7" i="10" s="1"/>
  <c r="M8" i="1"/>
  <c r="M8" i="10" s="1"/>
  <c r="M9" i="1"/>
  <c r="M9" i="10" s="1"/>
  <c r="M10" i="1"/>
  <c r="M10" i="10" s="1"/>
  <c r="M11" i="1"/>
  <c r="M11" i="10" s="1"/>
  <c r="M12" i="1"/>
  <c r="M12" i="10" s="1"/>
  <c r="M13" i="1"/>
  <c r="M14" i="1"/>
  <c r="M14" i="10" s="1"/>
  <c r="M15" i="1"/>
  <c r="M15" i="10" s="1"/>
  <c r="M16" i="1"/>
  <c r="M16" i="10" s="1"/>
  <c r="M17" i="1"/>
  <c r="M17" i="10" s="1"/>
  <c r="M18" i="1"/>
  <c r="M18" i="10" s="1"/>
  <c r="M19" i="1"/>
  <c r="M19" i="10" s="1"/>
  <c r="M13" i="10" l="1"/>
  <c r="M13" i="12"/>
  <c r="M15" i="13"/>
  <c r="M13" i="13"/>
  <c r="M12" i="12"/>
  <c r="M10" i="12"/>
  <c r="M18" i="13"/>
  <c r="M14" i="13"/>
  <c r="M12" i="13"/>
  <c r="M10" i="13"/>
  <c r="M8" i="13"/>
  <c r="M19" i="12"/>
  <c r="M17" i="12"/>
  <c r="M15" i="12"/>
  <c r="M11" i="12"/>
  <c r="M9" i="12"/>
  <c r="M7" i="12"/>
  <c r="M5" i="12"/>
  <c r="H24" i="13"/>
  <c r="I24" i="13"/>
  <c r="J24" i="13"/>
  <c r="K24" i="13"/>
  <c r="L24" i="13"/>
  <c r="N24" i="13"/>
  <c r="O24" i="13"/>
  <c r="P24" i="13"/>
  <c r="Q24" i="13"/>
  <c r="R24" i="13"/>
  <c r="H25" i="13"/>
  <c r="I25" i="13"/>
  <c r="J25" i="13"/>
  <c r="K25" i="13"/>
  <c r="L25" i="13"/>
  <c r="N25" i="13"/>
  <c r="O25" i="13"/>
  <c r="P25" i="13"/>
  <c r="Q25" i="13"/>
  <c r="R25" i="13"/>
  <c r="H26" i="13"/>
  <c r="I26" i="13"/>
  <c r="J26" i="13"/>
  <c r="K26" i="13"/>
  <c r="L26" i="13"/>
  <c r="N26" i="13"/>
  <c r="O26" i="13"/>
  <c r="P26" i="13"/>
  <c r="Q26" i="13"/>
  <c r="R26" i="13"/>
  <c r="H27" i="13"/>
  <c r="I27" i="13"/>
  <c r="J27" i="13"/>
  <c r="K27" i="13"/>
  <c r="L27" i="13"/>
  <c r="N27" i="13"/>
  <c r="O27" i="13"/>
  <c r="P27" i="13"/>
  <c r="Q27" i="13"/>
  <c r="R27" i="13"/>
  <c r="H28" i="13"/>
  <c r="I28" i="13"/>
  <c r="J28" i="13"/>
  <c r="K28" i="13"/>
  <c r="L28" i="13"/>
  <c r="N28" i="13"/>
  <c r="O28" i="13"/>
  <c r="P28" i="13"/>
  <c r="Q28" i="13"/>
  <c r="R28" i="13"/>
  <c r="H29" i="13"/>
  <c r="I29" i="13"/>
  <c r="J29" i="13"/>
  <c r="K29" i="13"/>
  <c r="L29" i="13"/>
  <c r="N29" i="13"/>
  <c r="O29" i="13"/>
  <c r="P29" i="13"/>
  <c r="Q29" i="13"/>
  <c r="R29" i="13"/>
  <c r="H30" i="13"/>
  <c r="I30" i="13"/>
  <c r="J30" i="13"/>
  <c r="K30" i="13"/>
  <c r="L30" i="13"/>
  <c r="N30" i="13"/>
  <c r="O30" i="13"/>
  <c r="P30" i="13"/>
  <c r="Q30" i="13"/>
  <c r="R30" i="13"/>
  <c r="H31" i="13"/>
  <c r="I31" i="13"/>
  <c r="J31" i="13"/>
  <c r="K31" i="13"/>
  <c r="L31" i="13"/>
  <c r="N31" i="13"/>
  <c r="O31" i="13"/>
  <c r="P31" i="13"/>
  <c r="Q31" i="13"/>
  <c r="R31" i="13"/>
  <c r="H32" i="13"/>
  <c r="I32" i="13"/>
  <c r="J32" i="13"/>
  <c r="K32" i="13"/>
  <c r="L32" i="13"/>
  <c r="N32" i="13"/>
  <c r="O32" i="13"/>
  <c r="P32" i="13"/>
  <c r="Q32" i="13"/>
  <c r="R32" i="13"/>
  <c r="H33" i="13"/>
  <c r="I33" i="13"/>
  <c r="J33" i="13"/>
  <c r="K33" i="13"/>
  <c r="L33" i="13"/>
  <c r="N33" i="13"/>
  <c r="O33" i="13"/>
  <c r="P33" i="13"/>
  <c r="Q33" i="13"/>
  <c r="R33" i="13"/>
  <c r="H34" i="13"/>
  <c r="I34" i="13"/>
  <c r="J34" i="13"/>
  <c r="K34" i="13"/>
  <c r="L34" i="13"/>
  <c r="N34" i="13"/>
  <c r="O34" i="13"/>
  <c r="P34" i="13"/>
  <c r="Q34" i="13"/>
  <c r="R34" i="13"/>
  <c r="H35" i="13"/>
  <c r="I35" i="13"/>
  <c r="J35" i="13"/>
  <c r="K35" i="13"/>
  <c r="L35" i="13"/>
  <c r="N35" i="13"/>
  <c r="O35" i="13"/>
  <c r="P35" i="13"/>
  <c r="Q35" i="13"/>
  <c r="R35" i="13"/>
  <c r="H36" i="13"/>
  <c r="I36" i="13"/>
  <c r="J36" i="13"/>
  <c r="K36" i="13"/>
  <c r="L36" i="13"/>
  <c r="N36" i="13"/>
  <c r="O36" i="13"/>
  <c r="P36" i="13"/>
  <c r="Q36" i="13"/>
  <c r="R36" i="13"/>
  <c r="H37" i="13"/>
  <c r="I37" i="13"/>
  <c r="J37" i="13"/>
  <c r="K37" i="13"/>
  <c r="L37" i="13"/>
  <c r="N37" i="13"/>
  <c r="O37" i="13"/>
  <c r="P37" i="13"/>
  <c r="Q37" i="13"/>
  <c r="R37" i="13"/>
  <c r="H38" i="13"/>
  <c r="I38" i="13"/>
  <c r="J38" i="13"/>
  <c r="K38" i="13"/>
  <c r="L38" i="13"/>
  <c r="N38" i="13"/>
  <c r="O38" i="13"/>
  <c r="P38" i="13"/>
  <c r="Q38" i="13"/>
  <c r="R38" i="13"/>
  <c r="H39" i="13"/>
  <c r="I39" i="13"/>
  <c r="J39" i="13"/>
  <c r="K39" i="13"/>
  <c r="L39" i="13"/>
  <c r="N39" i="13"/>
  <c r="O39" i="13"/>
  <c r="P39" i="13"/>
  <c r="Q39" i="13"/>
  <c r="R39" i="13"/>
  <c r="H40" i="13"/>
  <c r="I40" i="13"/>
  <c r="J40" i="13"/>
  <c r="K40" i="13"/>
  <c r="L40" i="13"/>
  <c r="N40" i="13"/>
  <c r="O40" i="13"/>
  <c r="P40" i="13"/>
  <c r="Q40" i="13"/>
  <c r="R40" i="13"/>
  <c r="H41" i="13"/>
  <c r="I41" i="13"/>
  <c r="J41" i="13"/>
  <c r="K41" i="13"/>
  <c r="L41" i="13"/>
  <c r="N41" i="13"/>
  <c r="O41" i="13"/>
  <c r="P41" i="13"/>
  <c r="Q41" i="13"/>
  <c r="R41" i="13"/>
  <c r="H42" i="13"/>
  <c r="I42" i="13"/>
  <c r="J42" i="13"/>
  <c r="K42" i="13"/>
  <c r="L42" i="13"/>
  <c r="N42" i="13"/>
  <c r="O42" i="13"/>
  <c r="P42" i="13"/>
  <c r="Q42" i="13"/>
  <c r="R42" i="13"/>
  <c r="H43" i="13"/>
  <c r="I43" i="13"/>
  <c r="J43" i="13"/>
  <c r="K43" i="13"/>
  <c r="L43" i="13"/>
  <c r="N43" i="13"/>
  <c r="O43" i="13"/>
  <c r="P43" i="13"/>
  <c r="Q43" i="13"/>
  <c r="R43" i="13"/>
  <c r="H44" i="13"/>
  <c r="I44" i="13"/>
  <c r="J44" i="13"/>
  <c r="K44" i="13"/>
  <c r="L44" i="13"/>
  <c r="N44" i="13"/>
  <c r="O44" i="13"/>
  <c r="P44" i="13"/>
  <c r="Q44" i="13"/>
  <c r="R44" i="13"/>
  <c r="H45" i="13"/>
  <c r="I45" i="13"/>
  <c r="J45" i="13"/>
  <c r="K45" i="13"/>
  <c r="L45" i="13"/>
  <c r="N45" i="13"/>
  <c r="O45" i="13"/>
  <c r="P45" i="13"/>
  <c r="Q45" i="13"/>
  <c r="R45" i="13"/>
  <c r="H46" i="13"/>
  <c r="I46" i="13"/>
  <c r="J46" i="13"/>
  <c r="K46" i="13"/>
  <c r="L46" i="13"/>
  <c r="N46" i="13"/>
  <c r="O46" i="13"/>
  <c r="P46" i="13"/>
  <c r="Q46" i="13"/>
  <c r="R46" i="13"/>
  <c r="H47" i="13"/>
  <c r="I47" i="13"/>
  <c r="J47" i="13"/>
  <c r="K47" i="13"/>
  <c r="L47" i="13"/>
  <c r="N47" i="13"/>
  <c r="O47" i="13"/>
  <c r="P47" i="13"/>
  <c r="Q47" i="13"/>
  <c r="R47" i="13"/>
  <c r="H48" i="13"/>
  <c r="I48" i="13"/>
  <c r="J48" i="13"/>
  <c r="K48" i="13"/>
  <c r="L48" i="13"/>
  <c r="N48" i="13"/>
  <c r="O48" i="13"/>
  <c r="P48" i="13"/>
  <c r="Q48" i="13"/>
  <c r="R48" i="13"/>
  <c r="H49" i="13"/>
  <c r="I49" i="13"/>
  <c r="J49" i="13"/>
  <c r="K49" i="13"/>
  <c r="L49" i="13"/>
  <c r="N49" i="13"/>
  <c r="O49" i="13"/>
  <c r="P49" i="13"/>
  <c r="Q49" i="13"/>
  <c r="R49" i="13"/>
  <c r="H50" i="13"/>
  <c r="I50" i="13"/>
  <c r="J50" i="13"/>
  <c r="K50" i="13"/>
  <c r="L50" i="13"/>
  <c r="N50" i="13"/>
  <c r="O50" i="13"/>
  <c r="P50" i="13"/>
  <c r="Q50" i="13"/>
  <c r="R50" i="13"/>
  <c r="H51" i="13"/>
  <c r="I51" i="13"/>
  <c r="J51" i="13"/>
  <c r="K51" i="13"/>
  <c r="L51" i="13"/>
  <c r="N51" i="13"/>
  <c r="O51" i="13"/>
  <c r="P51" i="13"/>
  <c r="Q51" i="13"/>
  <c r="R51" i="13"/>
  <c r="H52" i="13"/>
  <c r="I52" i="13"/>
  <c r="J52" i="13"/>
  <c r="K52" i="13"/>
  <c r="L52" i="13"/>
  <c r="N52" i="13"/>
  <c r="O52" i="13"/>
  <c r="P52" i="13"/>
  <c r="Q52" i="13"/>
  <c r="R52" i="13"/>
  <c r="H53" i="13"/>
  <c r="I53" i="13"/>
  <c r="J53" i="13"/>
  <c r="K53" i="13"/>
  <c r="L53" i="13"/>
  <c r="N53" i="13"/>
  <c r="O53" i="13"/>
  <c r="P53" i="13"/>
  <c r="Q53" i="13"/>
  <c r="R53" i="13"/>
  <c r="H54" i="13"/>
  <c r="I54" i="13"/>
  <c r="J54" i="13"/>
  <c r="K54" i="13"/>
  <c r="L54" i="13"/>
  <c r="N54" i="13"/>
  <c r="O54" i="13"/>
  <c r="P54" i="13"/>
  <c r="Q54" i="13"/>
  <c r="R54" i="13"/>
  <c r="H55" i="13"/>
  <c r="I55" i="13"/>
  <c r="J55" i="13"/>
  <c r="K55" i="13"/>
  <c r="L55" i="13"/>
  <c r="N55" i="13"/>
  <c r="O55" i="13"/>
  <c r="P55" i="13"/>
  <c r="Q55" i="13"/>
  <c r="R55" i="13"/>
  <c r="H56" i="13"/>
  <c r="I56" i="13"/>
  <c r="J56" i="13"/>
  <c r="K56" i="13"/>
  <c r="L56" i="13"/>
  <c r="N56" i="13"/>
  <c r="O56" i="13"/>
  <c r="P56" i="13"/>
  <c r="Q56" i="13"/>
  <c r="R56" i="13"/>
  <c r="H57" i="13"/>
  <c r="I57" i="13"/>
  <c r="J57" i="13"/>
  <c r="K57" i="13"/>
  <c r="L57" i="13"/>
  <c r="N57" i="13"/>
  <c r="O57" i="13"/>
  <c r="P57" i="13"/>
  <c r="Q57" i="13"/>
  <c r="R57" i="13"/>
  <c r="H58" i="13"/>
  <c r="I58" i="13"/>
  <c r="J58" i="13"/>
  <c r="K58" i="13"/>
  <c r="L58" i="13"/>
  <c r="N58" i="13"/>
  <c r="O58" i="13"/>
  <c r="P58" i="13"/>
  <c r="Q58" i="13"/>
  <c r="R58" i="13"/>
  <c r="H59" i="13"/>
  <c r="I59" i="13"/>
  <c r="J59" i="13"/>
  <c r="K59" i="13"/>
  <c r="L59" i="13"/>
  <c r="N59" i="13"/>
  <c r="O59" i="13"/>
  <c r="P59" i="13"/>
  <c r="Q59" i="13"/>
  <c r="R59" i="13"/>
  <c r="H60" i="13"/>
  <c r="I60" i="13"/>
  <c r="J60" i="13"/>
  <c r="K60" i="13"/>
  <c r="L60" i="13"/>
  <c r="N60" i="13"/>
  <c r="O60" i="13"/>
  <c r="P60" i="13"/>
  <c r="Q60" i="13"/>
  <c r="R60" i="13"/>
  <c r="H61" i="13"/>
  <c r="I61" i="13"/>
  <c r="J61" i="13"/>
  <c r="K61" i="13"/>
  <c r="L61" i="13"/>
  <c r="N61" i="13"/>
  <c r="O61" i="13"/>
  <c r="P61" i="13"/>
  <c r="Q61" i="13"/>
  <c r="R61" i="13"/>
  <c r="H62" i="13"/>
  <c r="I62" i="13"/>
  <c r="J62" i="13"/>
  <c r="K62" i="13"/>
  <c r="L62" i="13"/>
  <c r="N62" i="13"/>
  <c r="O62" i="13"/>
  <c r="P62" i="13"/>
  <c r="Q62" i="13"/>
  <c r="R62" i="13"/>
  <c r="H63" i="13"/>
  <c r="I63" i="13"/>
  <c r="J63" i="13"/>
  <c r="K63" i="13"/>
  <c r="L63" i="13"/>
  <c r="N63" i="13"/>
  <c r="O63" i="13"/>
  <c r="P63" i="13"/>
  <c r="Q63" i="13"/>
  <c r="R63" i="13"/>
  <c r="H64" i="13"/>
  <c r="I64" i="13"/>
  <c r="J64" i="13"/>
  <c r="K64" i="13"/>
  <c r="L64" i="13"/>
  <c r="N64" i="13"/>
  <c r="O64" i="13"/>
  <c r="P64" i="13"/>
  <c r="Q64" i="13"/>
  <c r="R64" i="13"/>
  <c r="H65" i="13"/>
  <c r="I65" i="13"/>
  <c r="J65" i="13"/>
  <c r="K65" i="13"/>
  <c r="L65" i="13"/>
  <c r="N65" i="13"/>
  <c r="O65" i="13"/>
  <c r="P65" i="13"/>
  <c r="Q65" i="13"/>
  <c r="R65" i="13"/>
  <c r="H66" i="13"/>
  <c r="I66" i="13"/>
  <c r="J66" i="13"/>
  <c r="K66" i="13"/>
  <c r="L66" i="13"/>
  <c r="N66" i="13"/>
  <c r="O66" i="13"/>
  <c r="P66" i="13"/>
  <c r="Q66" i="13"/>
  <c r="R66" i="13"/>
  <c r="H67" i="13"/>
  <c r="I67" i="13"/>
  <c r="J67" i="13"/>
  <c r="K67" i="13"/>
  <c r="L67" i="13"/>
  <c r="N67" i="13"/>
  <c r="O67" i="13"/>
  <c r="P67" i="13"/>
  <c r="Q67" i="13"/>
  <c r="R67" i="13"/>
  <c r="H68" i="13"/>
  <c r="I68" i="13"/>
  <c r="J68" i="13"/>
  <c r="K68" i="13"/>
  <c r="L68" i="13"/>
  <c r="N68" i="13"/>
  <c r="O68" i="13"/>
  <c r="P68" i="13"/>
  <c r="Q68" i="13"/>
  <c r="R68" i="13"/>
  <c r="H69" i="13"/>
  <c r="I69" i="13"/>
  <c r="J69" i="13"/>
  <c r="K69" i="13"/>
  <c r="L69" i="13"/>
  <c r="N69" i="13"/>
  <c r="O69" i="13"/>
  <c r="P69" i="13"/>
  <c r="Q69" i="13"/>
  <c r="R69" i="13"/>
  <c r="H70" i="13"/>
  <c r="I70" i="13"/>
  <c r="J70" i="13"/>
  <c r="K70" i="13"/>
  <c r="L70" i="13"/>
  <c r="N70" i="13"/>
  <c r="O70" i="13"/>
  <c r="P70" i="13"/>
  <c r="Q70" i="13"/>
  <c r="R70" i="13"/>
  <c r="H71" i="13"/>
  <c r="I71" i="13"/>
  <c r="J71" i="13"/>
  <c r="K71" i="13"/>
  <c r="L71" i="13"/>
  <c r="N71" i="13"/>
  <c r="O71" i="13"/>
  <c r="P71" i="13"/>
  <c r="Q71" i="13"/>
  <c r="R71" i="13"/>
  <c r="H72" i="13"/>
  <c r="I72" i="13"/>
  <c r="J72" i="13"/>
  <c r="K72" i="13"/>
  <c r="L72" i="13"/>
  <c r="N72" i="13"/>
  <c r="O72" i="13"/>
  <c r="P72" i="13"/>
  <c r="Q72" i="13"/>
  <c r="R72" i="13"/>
  <c r="H73" i="13"/>
  <c r="I73" i="13"/>
  <c r="J73" i="13"/>
  <c r="K73" i="13"/>
  <c r="L73" i="13"/>
  <c r="N73" i="13"/>
  <c r="O73" i="13"/>
  <c r="P73" i="13"/>
  <c r="Q73" i="13"/>
  <c r="R73" i="13"/>
  <c r="H74" i="13"/>
  <c r="I74" i="13"/>
  <c r="J74" i="13"/>
  <c r="K74" i="13"/>
  <c r="L74" i="13"/>
  <c r="N74" i="13"/>
  <c r="O74" i="13"/>
  <c r="P74" i="13"/>
  <c r="Q74" i="13"/>
  <c r="R74" i="13"/>
  <c r="H75" i="13"/>
  <c r="I75" i="13"/>
  <c r="J75" i="13"/>
  <c r="K75" i="13"/>
  <c r="L75" i="13"/>
  <c r="N75" i="13"/>
  <c r="O75" i="13"/>
  <c r="P75" i="13"/>
  <c r="Q75" i="13"/>
  <c r="R75" i="13"/>
  <c r="H76" i="13"/>
  <c r="I76" i="13"/>
  <c r="J76" i="13"/>
  <c r="K76" i="13"/>
  <c r="L76" i="13"/>
  <c r="N76" i="13"/>
  <c r="O76" i="13"/>
  <c r="P76" i="13"/>
  <c r="Q76" i="13"/>
  <c r="R76" i="13"/>
  <c r="H77" i="13"/>
  <c r="I77" i="13"/>
  <c r="J77" i="13"/>
  <c r="K77" i="13"/>
  <c r="L77" i="13"/>
  <c r="N77" i="13"/>
  <c r="O77" i="13"/>
  <c r="P77" i="13"/>
  <c r="Q77" i="13"/>
  <c r="R77" i="13"/>
  <c r="H78" i="13"/>
  <c r="I78" i="13"/>
  <c r="J78" i="13"/>
  <c r="K78" i="13"/>
  <c r="L78" i="13"/>
  <c r="N78" i="13"/>
  <c r="O78" i="13"/>
  <c r="P78" i="13"/>
  <c r="Q78" i="13"/>
  <c r="R78" i="13"/>
  <c r="H79" i="13"/>
  <c r="I79" i="13"/>
  <c r="J79" i="13"/>
  <c r="K79" i="13"/>
  <c r="L79" i="13"/>
  <c r="N79" i="13"/>
  <c r="O79" i="13"/>
  <c r="P79" i="13"/>
  <c r="Q79" i="13"/>
  <c r="R79" i="13"/>
  <c r="H23" i="13"/>
  <c r="I23" i="13"/>
  <c r="J23" i="13"/>
  <c r="K23" i="13"/>
  <c r="L23" i="13"/>
  <c r="N23" i="13"/>
  <c r="O23" i="13"/>
  <c r="P23" i="13"/>
  <c r="Q23" i="13"/>
  <c r="R23" i="13"/>
  <c r="B8" i="13"/>
  <c r="C8" i="13"/>
  <c r="D8" i="13"/>
  <c r="E8" i="13"/>
  <c r="F8" i="13"/>
  <c r="B9" i="13"/>
  <c r="C9" i="13"/>
  <c r="D9" i="13"/>
  <c r="E9" i="13"/>
  <c r="F9" i="13"/>
  <c r="B10" i="13"/>
  <c r="C10" i="13"/>
  <c r="D10" i="13"/>
  <c r="E10" i="13"/>
  <c r="F10" i="13"/>
  <c r="B11" i="13"/>
  <c r="C11" i="13"/>
  <c r="D11" i="13"/>
  <c r="E11" i="13"/>
  <c r="F11" i="13"/>
  <c r="B12" i="13"/>
  <c r="C12" i="13"/>
  <c r="D12" i="13"/>
  <c r="E12" i="13"/>
  <c r="F12" i="13"/>
  <c r="B13" i="13"/>
  <c r="C13" i="13"/>
  <c r="D13" i="13"/>
  <c r="E13" i="13"/>
  <c r="F13" i="13"/>
  <c r="B14" i="13"/>
  <c r="C14" i="13"/>
  <c r="D14" i="13"/>
  <c r="E14" i="13"/>
  <c r="F14" i="13"/>
  <c r="B15" i="13"/>
  <c r="C15" i="13"/>
  <c r="D15" i="13"/>
  <c r="E15" i="13"/>
  <c r="F15" i="13"/>
  <c r="B16" i="13"/>
  <c r="C16" i="13"/>
  <c r="D16" i="13"/>
  <c r="E16" i="13"/>
  <c r="F16" i="13"/>
  <c r="B17" i="13"/>
  <c r="C17" i="13"/>
  <c r="D17" i="13"/>
  <c r="E17" i="13"/>
  <c r="F17" i="13"/>
  <c r="B18" i="13"/>
  <c r="C18" i="13"/>
  <c r="D18" i="13"/>
  <c r="E18" i="13"/>
  <c r="F18" i="13"/>
  <c r="B19" i="13"/>
  <c r="C19" i="13"/>
  <c r="D19" i="13"/>
  <c r="E19" i="13"/>
  <c r="F19" i="13"/>
  <c r="B20" i="13"/>
  <c r="C20" i="13"/>
  <c r="D20" i="13"/>
  <c r="E20" i="13"/>
  <c r="F20" i="13"/>
  <c r="B21" i="13"/>
  <c r="C21" i="13"/>
  <c r="D21" i="13"/>
  <c r="E21" i="13"/>
  <c r="F21" i="13"/>
  <c r="B22" i="13"/>
  <c r="C22" i="13"/>
  <c r="D22" i="13"/>
  <c r="E22" i="13"/>
  <c r="F22" i="13"/>
  <c r="B23" i="13"/>
  <c r="C23" i="13"/>
  <c r="D23" i="13"/>
  <c r="E23" i="13"/>
  <c r="F23" i="13"/>
  <c r="B24" i="13"/>
  <c r="C24" i="13"/>
  <c r="D24" i="13"/>
  <c r="E24" i="13"/>
  <c r="F24" i="13"/>
  <c r="B25" i="13"/>
  <c r="C25" i="13"/>
  <c r="D25" i="13"/>
  <c r="E25" i="13"/>
  <c r="F25" i="13"/>
  <c r="B26" i="13"/>
  <c r="C26" i="13"/>
  <c r="D26" i="13"/>
  <c r="E26" i="13"/>
  <c r="F26" i="13"/>
  <c r="B27" i="13"/>
  <c r="C27" i="13"/>
  <c r="D27" i="13"/>
  <c r="E27" i="13"/>
  <c r="F27" i="13"/>
  <c r="B28" i="13"/>
  <c r="C28" i="13"/>
  <c r="D28" i="13"/>
  <c r="E28" i="13"/>
  <c r="F28" i="13"/>
  <c r="B29" i="13"/>
  <c r="C29" i="13"/>
  <c r="D29" i="13"/>
  <c r="E29" i="13"/>
  <c r="F29" i="13"/>
  <c r="B30" i="13"/>
  <c r="C30" i="13"/>
  <c r="D30" i="13"/>
  <c r="E30" i="13"/>
  <c r="F30" i="13"/>
  <c r="B31" i="13"/>
  <c r="C31" i="13"/>
  <c r="D31" i="13"/>
  <c r="E31" i="13"/>
  <c r="F31" i="13"/>
  <c r="B32" i="13"/>
  <c r="C32" i="13"/>
  <c r="D32" i="13"/>
  <c r="E32" i="13"/>
  <c r="F32" i="13"/>
  <c r="B33" i="13"/>
  <c r="C33" i="13"/>
  <c r="D33" i="13"/>
  <c r="E33" i="13"/>
  <c r="F33" i="13"/>
  <c r="B34" i="13"/>
  <c r="C34" i="13"/>
  <c r="D34" i="13"/>
  <c r="E34" i="13"/>
  <c r="F34" i="13"/>
  <c r="B35" i="13"/>
  <c r="C35" i="13"/>
  <c r="D35" i="13"/>
  <c r="E35" i="13"/>
  <c r="F35" i="13"/>
  <c r="B36" i="13"/>
  <c r="C36" i="13"/>
  <c r="D36" i="13"/>
  <c r="E36" i="13"/>
  <c r="F36" i="13"/>
  <c r="B37" i="13"/>
  <c r="C37" i="13"/>
  <c r="D37" i="13"/>
  <c r="E37" i="13"/>
  <c r="F37" i="13"/>
  <c r="B38" i="13"/>
  <c r="C38" i="13"/>
  <c r="D38" i="13"/>
  <c r="E38" i="13"/>
  <c r="F38" i="13"/>
  <c r="B39" i="13"/>
  <c r="C39" i="13"/>
  <c r="D39" i="13"/>
  <c r="E39" i="13"/>
  <c r="F39" i="13"/>
  <c r="B40" i="13"/>
  <c r="C40" i="13"/>
  <c r="D40" i="13"/>
  <c r="E40" i="13"/>
  <c r="F40" i="13"/>
  <c r="B41" i="13"/>
  <c r="C41" i="13"/>
  <c r="D41" i="13"/>
  <c r="E41" i="13"/>
  <c r="F41" i="13"/>
  <c r="B42" i="13"/>
  <c r="C42" i="13"/>
  <c r="D42" i="13"/>
  <c r="E42" i="13"/>
  <c r="F42" i="13"/>
  <c r="B43" i="13"/>
  <c r="C43" i="13"/>
  <c r="D43" i="13"/>
  <c r="E43" i="13"/>
  <c r="F43" i="13"/>
  <c r="B44" i="13"/>
  <c r="C44" i="13"/>
  <c r="D44" i="13"/>
  <c r="E44" i="13"/>
  <c r="F44" i="13"/>
  <c r="B45" i="13"/>
  <c r="C45" i="13"/>
  <c r="D45" i="13"/>
  <c r="E45" i="13"/>
  <c r="F45" i="13"/>
  <c r="B46" i="13"/>
  <c r="C46" i="13"/>
  <c r="D46" i="13"/>
  <c r="E46" i="13"/>
  <c r="F46" i="13"/>
  <c r="B47" i="13"/>
  <c r="C47" i="13"/>
  <c r="D47" i="13"/>
  <c r="E47" i="13"/>
  <c r="F47" i="13"/>
  <c r="B48" i="13"/>
  <c r="C48" i="13"/>
  <c r="D48" i="13"/>
  <c r="E48" i="13"/>
  <c r="F48" i="13"/>
  <c r="B49" i="13"/>
  <c r="C49" i="13"/>
  <c r="D49" i="13"/>
  <c r="E49" i="13"/>
  <c r="F49" i="13"/>
  <c r="B50" i="13"/>
  <c r="C50" i="13"/>
  <c r="D50" i="13"/>
  <c r="E50" i="13"/>
  <c r="F50" i="13"/>
  <c r="B51" i="13"/>
  <c r="C51" i="13"/>
  <c r="D51" i="13"/>
  <c r="E51" i="13"/>
  <c r="F51" i="13"/>
  <c r="B52" i="13"/>
  <c r="C52" i="13"/>
  <c r="D52" i="13"/>
  <c r="E52" i="13"/>
  <c r="F52" i="13"/>
  <c r="B53" i="13"/>
  <c r="C53" i="13"/>
  <c r="D53" i="13"/>
  <c r="E53" i="13"/>
  <c r="F53" i="13"/>
  <c r="B54" i="13"/>
  <c r="C54" i="13"/>
  <c r="D54" i="13"/>
  <c r="E54" i="13"/>
  <c r="F54" i="13"/>
  <c r="B55" i="13"/>
  <c r="C55" i="13"/>
  <c r="D55" i="13"/>
  <c r="E55" i="13"/>
  <c r="F55" i="13"/>
  <c r="B56" i="13"/>
  <c r="C56" i="13"/>
  <c r="D56" i="13"/>
  <c r="E56" i="13"/>
  <c r="F56" i="13"/>
  <c r="B57" i="13"/>
  <c r="C57" i="13"/>
  <c r="D57" i="13"/>
  <c r="E57" i="13"/>
  <c r="F57" i="13"/>
  <c r="B58" i="13"/>
  <c r="C58" i="13"/>
  <c r="D58" i="13"/>
  <c r="E58" i="13"/>
  <c r="F58" i="13"/>
  <c r="B59" i="13"/>
  <c r="C59" i="13"/>
  <c r="D59" i="13"/>
  <c r="E59" i="13"/>
  <c r="F59" i="13"/>
  <c r="B60" i="13"/>
  <c r="C60" i="13"/>
  <c r="D60" i="13"/>
  <c r="E60" i="13"/>
  <c r="F60" i="13"/>
  <c r="B61" i="13"/>
  <c r="C61" i="13"/>
  <c r="D61" i="13"/>
  <c r="E61" i="13"/>
  <c r="F61" i="13"/>
  <c r="B62" i="13"/>
  <c r="C62" i="13"/>
  <c r="D62" i="13"/>
  <c r="E62" i="13"/>
  <c r="F62" i="13"/>
  <c r="B63" i="13"/>
  <c r="C63" i="13"/>
  <c r="D63" i="13"/>
  <c r="E63" i="13"/>
  <c r="F63" i="13"/>
  <c r="B64" i="13"/>
  <c r="C64" i="13"/>
  <c r="D64" i="13"/>
  <c r="E64" i="13"/>
  <c r="F64" i="13"/>
  <c r="B65" i="13"/>
  <c r="C65" i="13"/>
  <c r="D65" i="13"/>
  <c r="E65" i="13"/>
  <c r="F65" i="13"/>
  <c r="B66" i="13"/>
  <c r="C66" i="13"/>
  <c r="D66" i="13"/>
  <c r="E66" i="13"/>
  <c r="F66" i="13"/>
  <c r="B67" i="13"/>
  <c r="C67" i="13"/>
  <c r="D67" i="13"/>
  <c r="E67" i="13"/>
  <c r="F67" i="13"/>
  <c r="B68" i="13"/>
  <c r="C68" i="13"/>
  <c r="D68" i="13"/>
  <c r="E68" i="13"/>
  <c r="F68" i="13"/>
  <c r="B69" i="13"/>
  <c r="C69" i="13"/>
  <c r="D69" i="13"/>
  <c r="E69" i="13"/>
  <c r="F69" i="13"/>
  <c r="B70" i="13"/>
  <c r="C70" i="13"/>
  <c r="D70" i="13"/>
  <c r="E70" i="13"/>
  <c r="F70" i="13"/>
  <c r="B71" i="13"/>
  <c r="C71" i="13"/>
  <c r="D71" i="13"/>
  <c r="E71" i="13"/>
  <c r="F71" i="13"/>
  <c r="B72" i="13"/>
  <c r="C72" i="13"/>
  <c r="D72" i="13"/>
  <c r="E72" i="13"/>
  <c r="F72" i="13"/>
  <c r="B73" i="13"/>
  <c r="C73" i="13"/>
  <c r="D73" i="13"/>
  <c r="E73" i="13"/>
  <c r="F73" i="13"/>
  <c r="B74" i="13"/>
  <c r="C74" i="13"/>
  <c r="D74" i="13"/>
  <c r="E74" i="13"/>
  <c r="F74" i="13"/>
  <c r="B75" i="13"/>
  <c r="C75" i="13"/>
  <c r="D75" i="13"/>
  <c r="E75" i="13"/>
  <c r="F75" i="13"/>
  <c r="B76" i="13"/>
  <c r="C76" i="13"/>
  <c r="D76" i="13"/>
  <c r="E76" i="13"/>
  <c r="F76" i="13"/>
  <c r="B77" i="13"/>
  <c r="C77" i="13"/>
  <c r="D77" i="13"/>
  <c r="E77" i="13"/>
  <c r="F77" i="13"/>
  <c r="B78" i="13"/>
  <c r="C78" i="13"/>
  <c r="D78" i="13"/>
  <c r="E78" i="13"/>
  <c r="F78" i="13"/>
  <c r="B79" i="13"/>
  <c r="C79" i="13"/>
  <c r="D79" i="13"/>
  <c r="E79" i="13"/>
  <c r="F79" i="13"/>
  <c r="C7" i="13"/>
  <c r="D7" i="13"/>
  <c r="E7" i="13"/>
  <c r="F7" i="13"/>
  <c r="B7" i="13"/>
  <c r="H21" i="12"/>
  <c r="I21" i="12"/>
  <c r="J21" i="12"/>
  <c r="K21" i="12"/>
  <c r="L21" i="12"/>
  <c r="N21" i="12"/>
  <c r="O21" i="12"/>
  <c r="P21" i="12"/>
  <c r="Q21" i="12"/>
  <c r="R21" i="12"/>
  <c r="H22" i="12"/>
  <c r="I22" i="12"/>
  <c r="J22" i="12"/>
  <c r="K22" i="12"/>
  <c r="L22" i="12"/>
  <c r="N22" i="12"/>
  <c r="O22" i="12"/>
  <c r="P22" i="12"/>
  <c r="Q22" i="12"/>
  <c r="R22" i="12"/>
  <c r="H23" i="12"/>
  <c r="I23" i="12"/>
  <c r="J23" i="12"/>
  <c r="K23" i="12"/>
  <c r="L23" i="12"/>
  <c r="N23" i="12"/>
  <c r="O23" i="12"/>
  <c r="P23" i="12"/>
  <c r="Q23" i="12"/>
  <c r="R23" i="12"/>
  <c r="H24" i="12"/>
  <c r="I24" i="12"/>
  <c r="J24" i="12"/>
  <c r="K24" i="12"/>
  <c r="L24" i="12"/>
  <c r="N24" i="12"/>
  <c r="O24" i="12"/>
  <c r="P24" i="12"/>
  <c r="Q24" i="12"/>
  <c r="R24" i="12"/>
  <c r="H25" i="12"/>
  <c r="I25" i="12"/>
  <c r="J25" i="12"/>
  <c r="K25" i="12"/>
  <c r="L25" i="12"/>
  <c r="N25" i="12"/>
  <c r="O25" i="12"/>
  <c r="P25" i="12"/>
  <c r="Q25" i="12"/>
  <c r="R25" i="12"/>
  <c r="H26" i="12"/>
  <c r="I26" i="12"/>
  <c r="J26" i="12"/>
  <c r="K26" i="12"/>
  <c r="L26" i="12"/>
  <c r="N26" i="12"/>
  <c r="O26" i="12"/>
  <c r="P26" i="12"/>
  <c r="Q26" i="12"/>
  <c r="R26" i="12"/>
  <c r="H27" i="12"/>
  <c r="I27" i="12"/>
  <c r="J27" i="12"/>
  <c r="K27" i="12"/>
  <c r="L27" i="12"/>
  <c r="N27" i="12"/>
  <c r="O27" i="12"/>
  <c r="P27" i="12"/>
  <c r="Q27" i="12"/>
  <c r="R27" i="12"/>
  <c r="H28" i="12"/>
  <c r="I28" i="12"/>
  <c r="J28" i="12"/>
  <c r="K28" i="12"/>
  <c r="L28" i="12"/>
  <c r="N28" i="12"/>
  <c r="O28" i="12"/>
  <c r="P28" i="12"/>
  <c r="Q28" i="12"/>
  <c r="R28" i="12"/>
  <c r="H29" i="12"/>
  <c r="I29" i="12"/>
  <c r="J29" i="12"/>
  <c r="K29" i="12"/>
  <c r="L29" i="12"/>
  <c r="N29" i="12"/>
  <c r="O29" i="12"/>
  <c r="P29" i="12"/>
  <c r="Q29" i="12"/>
  <c r="R29" i="12"/>
  <c r="H30" i="12"/>
  <c r="I30" i="12"/>
  <c r="J30" i="12"/>
  <c r="K30" i="12"/>
  <c r="L30" i="12"/>
  <c r="N30" i="12"/>
  <c r="O30" i="12"/>
  <c r="P30" i="12"/>
  <c r="Q30" i="12"/>
  <c r="R30" i="12"/>
  <c r="H31" i="12"/>
  <c r="I31" i="12"/>
  <c r="J31" i="12"/>
  <c r="K31" i="12"/>
  <c r="L31" i="12"/>
  <c r="N31" i="12"/>
  <c r="O31" i="12"/>
  <c r="P31" i="12"/>
  <c r="Q31" i="12"/>
  <c r="R31" i="12"/>
  <c r="H32" i="12"/>
  <c r="I32" i="12"/>
  <c r="J32" i="12"/>
  <c r="K32" i="12"/>
  <c r="L32" i="12"/>
  <c r="N32" i="12"/>
  <c r="O32" i="12"/>
  <c r="P32" i="12"/>
  <c r="Q32" i="12"/>
  <c r="R32" i="12"/>
  <c r="H33" i="12"/>
  <c r="I33" i="12"/>
  <c r="J33" i="12"/>
  <c r="K33" i="12"/>
  <c r="L33" i="12"/>
  <c r="N33" i="12"/>
  <c r="O33" i="12"/>
  <c r="P33" i="12"/>
  <c r="Q33" i="12"/>
  <c r="R33" i="12"/>
  <c r="H34" i="12"/>
  <c r="I34" i="12"/>
  <c r="J34" i="12"/>
  <c r="K34" i="12"/>
  <c r="L34" i="12"/>
  <c r="N34" i="12"/>
  <c r="O34" i="12"/>
  <c r="P34" i="12"/>
  <c r="Q34" i="12"/>
  <c r="R34" i="12"/>
  <c r="H35" i="12"/>
  <c r="I35" i="12"/>
  <c r="J35" i="12"/>
  <c r="K35" i="12"/>
  <c r="L35" i="12"/>
  <c r="N35" i="12"/>
  <c r="O35" i="12"/>
  <c r="P35" i="12"/>
  <c r="Q35" i="12"/>
  <c r="R35" i="12"/>
  <c r="H36" i="12"/>
  <c r="I36" i="12"/>
  <c r="J36" i="12"/>
  <c r="K36" i="12"/>
  <c r="L36" i="12"/>
  <c r="N36" i="12"/>
  <c r="O36" i="12"/>
  <c r="P36" i="12"/>
  <c r="Q36" i="12"/>
  <c r="R36" i="12"/>
  <c r="H37" i="12"/>
  <c r="I37" i="12"/>
  <c r="J37" i="12"/>
  <c r="K37" i="12"/>
  <c r="L37" i="12"/>
  <c r="N37" i="12"/>
  <c r="O37" i="12"/>
  <c r="P37" i="12"/>
  <c r="Q37" i="12"/>
  <c r="R37" i="12"/>
  <c r="H38" i="12"/>
  <c r="I38" i="12"/>
  <c r="J38" i="12"/>
  <c r="K38" i="12"/>
  <c r="L38" i="12"/>
  <c r="N38" i="12"/>
  <c r="O38" i="12"/>
  <c r="P38" i="12"/>
  <c r="Q38" i="12"/>
  <c r="R38" i="12"/>
  <c r="H39" i="12"/>
  <c r="I39" i="12"/>
  <c r="J39" i="12"/>
  <c r="K39" i="12"/>
  <c r="L39" i="12"/>
  <c r="N39" i="12"/>
  <c r="O39" i="12"/>
  <c r="P39" i="12"/>
  <c r="Q39" i="12"/>
  <c r="R39" i="12"/>
  <c r="H40" i="12"/>
  <c r="I40" i="12"/>
  <c r="J40" i="12"/>
  <c r="K40" i="12"/>
  <c r="L40" i="12"/>
  <c r="N40" i="12"/>
  <c r="O40" i="12"/>
  <c r="P40" i="12"/>
  <c r="Q40" i="12"/>
  <c r="R40" i="12"/>
  <c r="H41" i="12"/>
  <c r="I41" i="12"/>
  <c r="J41" i="12"/>
  <c r="K41" i="12"/>
  <c r="L41" i="12"/>
  <c r="N41" i="12"/>
  <c r="O41" i="12"/>
  <c r="P41" i="12"/>
  <c r="Q41" i="12"/>
  <c r="R41" i="12"/>
  <c r="H42" i="12"/>
  <c r="I42" i="12"/>
  <c r="J42" i="12"/>
  <c r="K42" i="12"/>
  <c r="L42" i="12"/>
  <c r="N42" i="12"/>
  <c r="O42" i="12"/>
  <c r="P42" i="12"/>
  <c r="Q42" i="12"/>
  <c r="R42" i="12"/>
  <c r="H43" i="12"/>
  <c r="I43" i="12"/>
  <c r="J43" i="12"/>
  <c r="K43" i="12"/>
  <c r="L43" i="12"/>
  <c r="N43" i="12"/>
  <c r="O43" i="12"/>
  <c r="P43" i="12"/>
  <c r="Q43" i="12"/>
  <c r="R43" i="12"/>
  <c r="H44" i="12"/>
  <c r="I44" i="12"/>
  <c r="J44" i="12"/>
  <c r="K44" i="12"/>
  <c r="L44" i="12"/>
  <c r="N44" i="12"/>
  <c r="O44" i="12"/>
  <c r="P44" i="12"/>
  <c r="Q44" i="12"/>
  <c r="R44" i="12"/>
  <c r="H45" i="12"/>
  <c r="I45" i="12"/>
  <c r="J45" i="12"/>
  <c r="K45" i="12"/>
  <c r="L45" i="12"/>
  <c r="N45" i="12"/>
  <c r="O45" i="12"/>
  <c r="P45" i="12"/>
  <c r="Q45" i="12"/>
  <c r="R45" i="12"/>
  <c r="H46" i="12"/>
  <c r="I46" i="12"/>
  <c r="J46" i="12"/>
  <c r="K46" i="12"/>
  <c r="L46" i="12"/>
  <c r="N46" i="12"/>
  <c r="O46" i="12"/>
  <c r="P46" i="12"/>
  <c r="Q46" i="12"/>
  <c r="R46" i="12"/>
  <c r="H47" i="12"/>
  <c r="I47" i="12"/>
  <c r="J47" i="12"/>
  <c r="K47" i="12"/>
  <c r="L47" i="12"/>
  <c r="N47" i="12"/>
  <c r="O47" i="12"/>
  <c r="P47" i="12"/>
  <c r="Q47" i="12"/>
  <c r="R47" i="12"/>
  <c r="H48" i="12"/>
  <c r="I48" i="12"/>
  <c r="J48" i="12"/>
  <c r="K48" i="12"/>
  <c r="L48" i="12"/>
  <c r="N48" i="12"/>
  <c r="O48" i="12"/>
  <c r="P48" i="12"/>
  <c r="Q48" i="12"/>
  <c r="R48" i="12"/>
  <c r="H49" i="12"/>
  <c r="I49" i="12"/>
  <c r="J49" i="12"/>
  <c r="K49" i="12"/>
  <c r="L49" i="12"/>
  <c r="N49" i="12"/>
  <c r="O49" i="12"/>
  <c r="P49" i="12"/>
  <c r="Q49" i="12"/>
  <c r="R49" i="12"/>
  <c r="H50" i="12"/>
  <c r="I50" i="12"/>
  <c r="J50" i="12"/>
  <c r="K50" i="12"/>
  <c r="L50" i="12"/>
  <c r="N50" i="12"/>
  <c r="O50" i="12"/>
  <c r="P50" i="12"/>
  <c r="Q50" i="12"/>
  <c r="R50" i="12"/>
  <c r="H51" i="12"/>
  <c r="I51" i="12"/>
  <c r="J51" i="12"/>
  <c r="K51" i="12"/>
  <c r="L51" i="12"/>
  <c r="N51" i="12"/>
  <c r="O51" i="12"/>
  <c r="P51" i="12"/>
  <c r="Q51" i="12"/>
  <c r="R51" i="12"/>
  <c r="H52" i="12"/>
  <c r="I52" i="12"/>
  <c r="J52" i="12"/>
  <c r="K52" i="12"/>
  <c r="L52" i="12"/>
  <c r="N52" i="12"/>
  <c r="O52" i="12"/>
  <c r="P52" i="12"/>
  <c r="Q52" i="12"/>
  <c r="R52" i="12"/>
  <c r="H53" i="12"/>
  <c r="I53" i="12"/>
  <c r="J53" i="12"/>
  <c r="K53" i="12"/>
  <c r="L53" i="12"/>
  <c r="N53" i="12"/>
  <c r="O53" i="12"/>
  <c r="P53" i="12"/>
  <c r="Q53" i="12"/>
  <c r="R53" i="12"/>
  <c r="H54" i="12"/>
  <c r="I54" i="12"/>
  <c r="J54" i="12"/>
  <c r="K54" i="12"/>
  <c r="L54" i="12"/>
  <c r="N54" i="12"/>
  <c r="O54" i="12"/>
  <c r="P54" i="12"/>
  <c r="Q54" i="12"/>
  <c r="R54" i="12"/>
  <c r="H55" i="12"/>
  <c r="I55" i="12"/>
  <c r="J55" i="12"/>
  <c r="K55" i="12"/>
  <c r="L55" i="12"/>
  <c r="N55" i="12"/>
  <c r="O55" i="12"/>
  <c r="P55" i="12"/>
  <c r="Q55" i="12"/>
  <c r="R55" i="12"/>
  <c r="H56" i="12"/>
  <c r="I56" i="12"/>
  <c r="J56" i="12"/>
  <c r="K56" i="12"/>
  <c r="L56" i="12"/>
  <c r="N56" i="12"/>
  <c r="O56" i="12"/>
  <c r="P56" i="12"/>
  <c r="Q56" i="12"/>
  <c r="R56" i="12"/>
  <c r="H57" i="12"/>
  <c r="I57" i="12"/>
  <c r="J57" i="12"/>
  <c r="K57" i="12"/>
  <c r="L57" i="12"/>
  <c r="N57" i="12"/>
  <c r="O57" i="12"/>
  <c r="P57" i="12"/>
  <c r="Q57" i="12"/>
  <c r="R57" i="12"/>
  <c r="H58" i="12"/>
  <c r="I58" i="12"/>
  <c r="J58" i="12"/>
  <c r="K58" i="12"/>
  <c r="L58" i="12"/>
  <c r="N58" i="12"/>
  <c r="O58" i="12"/>
  <c r="P58" i="12"/>
  <c r="Q58" i="12"/>
  <c r="R58" i="12"/>
  <c r="H59" i="12"/>
  <c r="I59" i="12"/>
  <c r="J59" i="12"/>
  <c r="K59" i="12"/>
  <c r="L59" i="12"/>
  <c r="N59" i="12"/>
  <c r="O59" i="12"/>
  <c r="P59" i="12"/>
  <c r="Q59" i="12"/>
  <c r="R59" i="12"/>
  <c r="H60" i="12"/>
  <c r="I60" i="12"/>
  <c r="J60" i="12"/>
  <c r="K60" i="12"/>
  <c r="L60" i="12"/>
  <c r="N60" i="12"/>
  <c r="O60" i="12"/>
  <c r="P60" i="12"/>
  <c r="Q60" i="12"/>
  <c r="R60" i="12"/>
  <c r="S60" i="12"/>
  <c r="W60" i="12"/>
  <c r="X60" i="12"/>
  <c r="H61" i="12"/>
  <c r="I61" i="12"/>
  <c r="J61" i="12"/>
  <c r="K61" i="12"/>
  <c r="L61" i="12"/>
  <c r="N61" i="12"/>
  <c r="O61" i="12"/>
  <c r="P61" i="12"/>
  <c r="Q61" i="12"/>
  <c r="R61" i="12"/>
  <c r="H62" i="12"/>
  <c r="I62" i="12"/>
  <c r="J62" i="12"/>
  <c r="K62" i="12"/>
  <c r="L62" i="12"/>
  <c r="N62" i="12"/>
  <c r="O62" i="12"/>
  <c r="P62" i="12"/>
  <c r="Q62" i="12"/>
  <c r="R62" i="12"/>
  <c r="H63" i="12"/>
  <c r="I63" i="12"/>
  <c r="J63" i="12"/>
  <c r="K63" i="12"/>
  <c r="L63" i="12"/>
  <c r="N63" i="12"/>
  <c r="O63" i="12"/>
  <c r="P63" i="12"/>
  <c r="Q63" i="12"/>
  <c r="R63" i="12"/>
  <c r="H64" i="12"/>
  <c r="I64" i="12"/>
  <c r="J64" i="12"/>
  <c r="K64" i="12"/>
  <c r="L64" i="12"/>
  <c r="N64" i="12"/>
  <c r="O64" i="12"/>
  <c r="P64" i="12"/>
  <c r="Q64" i="12"/>
  <c r="R64" i="12"/>
  <c r="H65" i="12"/>
  <c r="I65" i="12"/>
  <c r="J65" i="12"/>
  <c r="K65" i="12"/>
  <c r="L65" i="12"/>
  <c r="N65" i="12"/>
  <c r="O65" i="12"/>
  <c r="P65" i="12"/>
  <c r="Q65" i="12"/>
  <c r="R65" i="12"/>
  <c r="H66" i="12"/>
  <c r="I66" i="12"/>
  <c r="J66" i="12"/>
  <c r="K66" i="12"/>
  <c r="L66" i="12"/>
  <c r="N66" i="12"/>
  <c r="O66" i="12"/>
  <c r="P66" i="12"/>
  <c r="Q66" i="12"/>
  <c r="R66" i="12"/>
  <c r="H67" i="12"/>
  <c r="I67" i="12"/>
  <c r="J67" i="12"/>
  <c r="K67" i="12"/>
  <c r="L67" i="12"/>
  <c r="N67" i="12"/>
  <c r="O67" i="12"/>
  <c r="P67" i="12"/>
  <c r="Q67" i="12"/>
  <c r="R67" i="12"/>
  <c r="H68" i="12"/>
  <c r="I68" i="12"/>
  <c r="J68" i="12"/>
  <c r="K68" i="12"/>
  <c r="L68" i="12"/>
  <c r="N68" i="12"/>
  <c r="O68" i="12"/>
  <c r="P68" i="12"/>
  <c r="Q68" i="12"/>
  <c r="R68" i="12"/>
  <c r="H69" i="12"/>
  <c r="I69" i="12"/>
  <c r="J69" i="12"/>
  <c r="K69" i="12"/>
  <c r="L69" i="12"/>
  <c r="N69" i="12"/>
  <c r="O69" i="12"/>
  <c r="P69" i="12"/>
  <c r="Q69" i="12"/>
  <c r="R69" i="12"/>
  <c r="H70" i="12"/>
  <c r="I70" i="12"/>
  <c r="J70" i="12"/>
  <c r="K70" i="12"/>
  <c r="L70" i="12"/>
  <c r="N70" i="12"/>
  <c r="O70" i="12"/>
  <c r="P70" i="12"/>
  <c r="Q70" i="12"/>
  <c r="R70" i="12"/>
  <c r="H71" i="12"/>
  <c r="I71" i="12"/>
  <c r="J71" i="12"/>
  <c r="K71" i="12"/>
  <c r="L71" i="12"/>
  <c r="N71" i="12"/>
  <c r="O71" i="12"/>
  <c r="P71" i="12"/>
  <c r="Q71" i="12"/>
  <c r="R71" i="12"/>
  <c r="H72" i="12"/>
  <c r="I72" i="12"/>
  <c r="J72" i="12"/>
  <c r="K72" i="12"/>
  <c r="L72" i="12"/>
  <c r="N72" i="12"/>
  <c r="O72" i="12"/>
  <c r="P72" i="12"/>
  <c r="Q72" i="12"/>
  <c r="R72" i="12"/>
  <c r="H73" i="12"/>
  <c r="I73" i="12"/>
  <c r="J73" i="12"/>
  <c r="K73" i="12"/>
  <c r="L73" i="12"/>
  <c r="N73" i="12"/>
  <c r="O73" i="12"/>
  <c r="P73" i="12"/>
  <c r="Q73" i="12"/>
  <c r="R73" i="12"/>
  <c r="H74" i="12"/>
  <c r="I74" i="12"/>
  <c r="J74" i="12"/>
  <c r="K74" i="12"/>
  <c r="L74" i="12"/>
  <c r="N74" i="12"/>
  <c r="O74" i="12"/>
  <c r="P74" i="12"/>
  <c r="Q74" i="12"/>
  <c r="R74" i="12"/>
  <c r="H75" i="12"/>
  <c r="I75" i="12"/>
  <c r="J75" i="12"/>
  <c r="K75" i="12"/>
  <c r="L75" i="12"/>
  <c r="N75" i="12"/>
  <c r="O75" i="12"/>
  <c r="P75" i="12"/>
  <c r="Q75" i="12"/>
  <c r="R75" i="12"/>
  <c r="H76" i="12"/>
  <c r="I76" i="12"/>
  <c r="J76" i="12"/>
  <c r="K76" i="12"/>
  <c r="L76" i="12"/>
  <c r="N76" i="12"/>
  <c r="O76" i="12"/>
  <c r="P76" i="12"/>
  <c r="Q76" i="12"/>
  <c r="R76" i="12"/>
  <c r="H77" i="12"/>
  <c r="I77" i="12"/>
  <c r="J77" i="12"/>
  <c r="K77" i="12"/>
  <c r="L77" i="12"/>
  <c r="N77" i="12"/>
  <c r="O77" i="12"/>
  <c r="P77" i="12"/>
  <c r="Q77" i="12"/>
  <c r="R77" i="12"/>
  <c r="H78" i="12"/>
  <c r="I78" i="12"/>
  <c r="J78" i="12"/>
  <c r="K78" i="12"/>
  <c r="L78" i="12"/>
  <c r="N78" i="12"/>
  <c r="O78" i="12"/>
  <c r="P78" i="12"/>
  <c r="Q78" i="12"/>
  <c r="R78" i="12"/>
  <c r="H79" i="12"/>
  <c r="I79" i="12"/>
  <c r="J79" i="12"/>
  <c r="K79" i="12"/>
  <c r="L79" i="12"/>
  <c r="N79" i="12"/>
  <c r="O79" i="12"/>
  <c r="P79" i="12"/>
  <c r="Q79" i="12"/>
  <c r="R79" i="12"/>
  <c r="H20" i="12"/>
  <c r="I20" i="12"/>
  <c r="J20" i="12"/>
  <c r="K20" i="12"/>
  <c r="L20" i="12"/>
  <c r="N20" i="12"/>
  <c r="O20" i="12"/>
  <c r="P20" i="12"/>
  <c r="Q20" i="12"/>
  <c r="R20" i="12"/>
  <c r="B21" i="12"/>
  <c r="C21" i="12"/>
  <c r="D21" i="12"/>
  <c r="E21" i="12"/>
  <c r="F21" i="12"/>
  <c r="B22" i="12"/>
  <c r="C22" i="12"/>
  <c r="D22" i="12"/>
  <c r="E22" i="12"/>
  <c r="F22" i="12"/>
  <c r="B23" i="12"/>
  <c r="C23" i="12"/>
  <c r="D23" i="12"/>
  <c r="E23" i="12"/>
  <c r="F23" i="12"/>
  <c r="B24" i="12"/>
  <c r="C24" i="12"/>
  <c r="D24" i="12"/>
  <c r="E24" i="12"/>
  <c r="F24" i="12"/>
  <c r="B25" i="12"/>
  <c r="C25" i="12"/>
  <c r="D25" i="12"/>
  <c r="E25" i="12"/>
  <c r="F25" i="12"/>
  <c r="B26" i="12"/>
  <c r="C26" i="12"/>
  <c r="D26" i="12"/>
  <c r="E26" i="12"/>
  <c r="F26" i="12"/>
  <c r="B27" i="12"/>
  <c r="C27" i="12"/>
  <c r="D27" i="12"/>
  <c r="E27" i="12"/>
  <c r="F27" i="12"/>
  <c r="B28" i="12"/>
  <c r="C28" i="12"/>
  <c r="D28" i="12"/>
  <c r="E28" i="12"/>
  <c r="F28" i="12"/>
  <c r="B29" i="12"/>
  <c r="C29" i="12"/>
  <c r="D29" i="12"/>
  <c r="E29" i="12"/>
  <c r="F29" i="12"/>
  <c r="B30" i="12"/>
  <c r="C30" i="12"/>
  <c r="D30" i="12"/>
  <c r="E30" i="12"/>
  <c r="F30" i="12"/>
  <c r="B31" i="12"/>
  <c r="C31" i="12"/>
  <c r="D31" i="12"/>
  <c r="E31" i="12"/>
  <c r="F31" i="12"/>
  <c r="B32" i="12"/>
  <c r="C32" i="12"/>
  <c r="D32" i="12"/>
  <c r="E32" i="12"/>
  <c r="F32" i="12"/>
  <c r="B33" i="12"/>
  <c r="C33" i="12"/>
  <c r="D33" i="12"/>
  <c r="E33" i="12"/>
  <c r="F33" i="12"/>
  <c r="B34" i="12"/>
  <c r="C34" i="12"/>
  <c r="D34" i="12"/>
  <c r="E34" i="12"/>
  <c r="F34" i="12"/>
  <c r="B35" i="12"/>
  <c r="C35" i="12"/>
  <c r="D35" i="12"/>
  <c r="E35" i="12"/>
  <c r="F35" i="12"/>
  <c r="B36" i="12"/>
  <c r="C36" i="12"/>
  <c r="D36" i="12"/>
  <c r="E36" i="12"/>
  <c r="F36" i="12"/>
  <c r="B37" i="12"/>
  <c r="C37" i="12"/>
  <c r="D37" i="12"/>
  <c r="E37" i="12"/>
  <c r="F37" i="12"/>
  <c r="B38" i="12"/>
  <c r="C38" i="12"/>
  <c r="D38" i="12"/>
  <c r="E38" i="12"/>
  <c r="F38" i="12"/>
  <c r="B39" i="12"/>
  <c r="C39" i="12"/>
  <c r="D39" i="12"/>
  <c r="E39" i="12"/>
  <c r="F39" i="12"/>
  <c r="B40" i="12"/>
  <c r="C40" i="12"/>
  <c r="D40" i="12"/>
  <c r="E40" i="12"/>
  <c r="F40" i="12"/>
  <c r="B41" i="12"/>
  <c r="C41" i="12"/>
  <c r="D41" i="12"/>
  <c r="E41" i="12"/>
  <c r="F41" i="12"/>
  <c r="B42" i="12"/>
  <c r="C42" i="12"/>
  <c r="D42" i="12"/>
  <c r="E42" i="12"/>
  <c r="F42" i="12"/>
  <c r="B43" i="12"/>
  <c r="C43" i="12"/>
  <c r="D43" i="12"/>
  <c r="E43" i="12"/>
  <c r="F43" i="12"/>
  <c r="B44" i="12"/>
  <c r="C44" i="12"/>
  <c r="D44" i="12"/>
  <c r="E44" i="12"/>
  <c r="F44" i="12"/>
  <c r="B45" i="12"/>
  <c r="C45" i="12"/>
  <c r="D45" i="12"/>
  <c r="E45" i="12"/>
  <c r="F45" i="12"/>
  <c r="B46" i="12"/>
  <c r="C46" i="12"/>
  <c r="D46" i="12"/>
  <c r="E46" i="12"/>
  <c r="F46" i="12"/>
  <c r="B47" i="12"/>
  <c r="C47" i="12"/>
  <c r="D47" i="12"/>
  <c r="E47" i="12"/>
  <c r="F47" i="12"/>
  <c r="B48" i="12"/>
  <c r="C48" i="12"/>
  <c r="D48" i="12"/>
  <c r="E48" i="12"/>
  <c r="F48" i="12"/>
  <c r="B49" i="12"/>
  <c r="C49" i="12"/>
  <c r="D49" i="12"/>
  <c r="E49" i="12"/>
  <c r="F49" i="12"/>
  <c r="B50" i="12"/>
  <c r="C50" i="12"/>
  <c r="D50" i="12"/>
  <c r="E50" i="12"/>
  <c r="F50" i="12"/>
  <c r="B51" i="12"/>
  <c r="C51" i="12"/>
  <c r="D51" i="12"/>
  <c r="E51" i="12"/>
  <c r="F51" i="12"/>
  <c r="B52" i="12"/>
  <c r="C52" i="12"/>
  <c r="D52" i="12"/>
  <c r="E52" i="12"/>
  <c r="F52" i="12"/>
  <c r="B53" i="12"/>
  <c r="C53" i="12"/>
  <c r="D53" i="12"/>
  <c r="E53" i="12"/>
  <c r="F53" i="12"/>
  <c r="B54" i="12"/>
  <c r="C54" i="12"/>
  <c r="D54" i="12"/>
  <c r="E54" i="12"/>
  <c r="F54" i="12"/>
  <c r="B55" i="12"/>
  <c r="C55" i="12"/>
  <c r="D55" i="12"/>
  <c r="E55" i="12"/>
  <c r="F55" i="12"/>
  <c r="B56" i="12"/>
  <c r="C56" i="12"/>
  <c r="D56" i="12"/>
  <c r="E56" i="12"/>
  <c r="F56" i="12"/>
  <c r="B57" i="12"/>
  <c r="C57" i="12"/>
  <c r="D57" i="12"/>
  <c r="E57" i="12"/>
  <c r="F57" i="12"/>
  <c r="B58" i="12"/>
  <c r="C58" i="12"/>
  <c r="D58" i="12"/>
  <c r="E58" i="12"/>
  <c r="F58" i="12"/>
  <c r="B59" i="12"/>
  <c r="C59" i="12"/>
  <c r="D59" i="12"/>
  <c r="E59" i="12"/>
  <c r="F59" i="12"/>
  <c r="B60" i="12"/>
  <c r="C60" i="12"/>
  <c r="D60" i="12"/>
  <c r="E60" i="12"/>
  <c r="F60" i="12"/>
  <c r="B61" i="12"/>
  <c r="C61" i="12"/>
  <c r="D61" i="12"/>
  <c r="E61" i="12"/>
  <c r="F61" i="12"/>
  <c r="B62" i="12"/>
  <c r="C62" i="12"/>
  <c r="D62" i="12"/>
  <c r="E62" i="12"/>
  <c r="F62" i="12"/>
  <c r="B63" i="12"/>
  <c r="C63" i="12"/>
  <c r="D63" i="12"/>
  <c r="E63" i="12"/>
  <c r="F63" i="12"/>
  <c r="B64" i="12"/>
  <c r="C64" i="12"/>
  <c r="D64" i="12"/>
  <c r="E64" i="12"/>
  <c r="F64" i="12"/>
  <c r="B65" i="12"/>
  <c r="C65" i="12"/>
  <c r="D65" i="12"/>
  <c r="E65" i="12"/>
  <c r="F65" i="12"/>
  <c r="B66" i="12"/>
  <c r="C66" i="12"/>
  <c r="D66" i="12"/>
  <c r="E66" i="12"/>
  <c r="F66" i="12"/>
  <c r="B67" i="12"/>
  <c r="C67" i="12"/>
  <c r="D67" i="12"/>
  <c r="E67" i="12"/>
  <c r="F67" i="12"/>
  <c r="B68" i="12"/>
  <c r="C68" i="12"/>
  <c r="D68" i="12"/>
  <c r="E68" i="12"/>
  <c r="F68" i="12"/>
  <c r="B69" i="12"/>
  <c r="C69" i="12"/>
  <c r="D69" i="12"/>
  <c r="E69" i="12"/>
  <c r="F69" i="12"/>
  <c r="B70" i="12"/>
  <c r="C70" i="12"/>
  <c r="D70" i="12"/>
  <c r="E70" i="12"/>
  <c r="F70" i="12"/>
  <c r="B71" i="12"/>
  <c r="C71" i="12"/>
  <c r="D71" i="12"/>
  <c r="E71" i="12"/>
  <c r="F71" i="12"/>
  <c r="B72" i="12"/>
  <c r="C72" i="12"/>
  <c r="D72" i="12"/>
  <c r="E72" i="12"/>
  <c r="F72" i="12"/>
  <c r="B73" i="12"/>
  <c r="C73" i="12"/>
  <c r="D73" i="12"/>
  <c r="E73" i="12"/>
  <c r="F73" i="12"/>
  <c r="B74" i="12"/>
  <c r="C74" i="12"/>
  <c r="D74" i="12"/>
  <c r="E74" i="12"/>
  <c r="F74" i="12"/>
  <c r="B75" i="12"/>
  <c r="C75" i="12"/>
  <c r="D75" i="12"/>
  <c r="E75" i="12"/>
  <c r="F75" i="12"/>
  <c r="B76" i="12"/>
  <c r="C76" i="12"/>
  <c r="D76" i="12"/>
  <c r="E76" i="12"/>
  <c r="F76" i="12"/>
  <c r="B77" i="12"/>
  <c r="C77" i="12"/>
  <c r="D77" i="12"/>
  <c r="E77" i="12"/>
  <c r="F77" i="12"/>
  <c r="B78" i="12"/>
  <c r="C78" i="12"/>
  <c r="D78" i="12"/>
  <c r="E78" i="12"/>
  <c r="F78" i="12"/>
  <c r="B79" i="12"/>
  <c r="C79" i="12"/>
  <c r="D79" i="12"/>
  <c r="E79" i="12"/>
  <c r="F79" i="12"/>
  <c r="B5" i="12"/>
  <c r="C5" i="12"/>
  <c r="D5" i="12"/>
  <c r="E5" i="12"/>
  <c r="F5" i="12"/>
  <c r="B6" i="12"/>
  <c r="C6" i="12"/>
  <c r="D6" i="12"/>
  <c r="E6" i="12"/>
  <c r="F6" i="12"/>
  <c r="B7" i="12"/>
  <c r="C7" i="12"/>
  <c r="D7" i="12"/>
  <c r="E7" i="12"/>
  <c r="F7" i="12"/>
  <c r="B8" i="12"/>
  <c r="C8" i="12"/>
  <c r="D8" i="12"/>
  <c r="E8" i="12"/>
  <c r="F8" i="12"/>
  <c r="B9" i="12"/>
  <c r="C9" i="12"/>
  <c r="D9" i="12"/>
  <c r="E9" i="12"/>
  <c r="F9" i="12"/>
  <c r="B10" i="12"/>
  <c r="C10" i="12"/>
  <c r="D10" i="12"/>
  <c r="E10" i="12"/>
  <c r="F10" i="12"/>
  <c r="B11" i="12"/>
  <c r="C11" i="12"/>
  <c r="D11" i="12"/>
  <c r="E11" i="12"/>
  <c r="F11" i="12"/>
  <c r="B12" i="12"/>
  <c r="C12" i="12"/>
  <c r="D12" i="12"/>
  <c r="E12" i="12"/>
  <c r="F12" i="12"/>
  <c r="B13" i="12"/>
  <c r="C13" i="12"/>
  <c r="D13" i="12"/>
  <c r="E13" i="12"/>
  <c r="F13" i="12"/>
  <c r="B14" i="12"/>
  <c r="C14" i="12"/>
  <c r="D14" i="12"/>
  <c r="E14" i="12"/>
  <c r="F14" i="12"/>
  <c r="B15" i="12"/>
  <c r="C15" i="12"/>
  <c r="D15" i="12"/>
  <c r="E15" i="12"/>
  <c r="F15" i="12"/>
  <c r="B16" i="12"/>
  <c r="C16" i="12"/>
  <c r="D16" i="12"/>
  <c r="E16" i="12"/>
  <c r="F16" i="12"/>
  <c r="B17" i="12"/>
  <c r="C17" i="12"/>
  <c r="D17" i="12"/>
  <c r="E17" i="12"/>
  <c r="F17" i="12"/>
  <c r="B18" i="12"/>
  <c r="C18" i="12"/>
  <c r="D18" i="12"/>
  <c r="E18" i="12"/>
  <c r="F18" i="12"/>
  <c r="B19" i="12"/>
  <c r="C19" i="12"/>
  <c r="D19" i="12"/>
  <c r="E19" i="12"/>
  <c r="F19" i="12"/>
  <c r="B20" i="12"/>
  <c r="C20" i="12"/>
  <c r="D20" i="12"/>
  <c r="E20" i="12"/>
  <c r="F20" i="12"/>
  <c r="C4" i="12"/>
  <c r="D4" i="12"/>
  <c r="E4" i="12"/>
  <c r="F4" i="12"/>
  <c r="B4" i="12"/>
  <c r="S21" i="1"/>
  <c r="S21" i="10" s="1"/>
  <c r="S22" i="1"/>
  <c r="S22" i="10" s="1"/>
  <c r="S23" i="1"/>
  <c r="S23" i="10" s="1"/>
  <c r="S24" i="1"/>
  <c r="S24" i="10" s="1"/>
  <c r="S25" i="1"/>
  <c r="S25" i="10" s="1"/>
  <c r="S26" i="1"/>
  <c r="S26" i="10" s="1"/>
  <c r="S27" i="1"/>
  <c r="S27" i="10" s="1"/>
  <c r="S28" i="1"/>
  <c r="S28" i="10" s="1"/>
  <c r="S29" i="1"/>
  <c r="S29" i="10" s="1"/>
  <c r="S30" i="1"/>
  <c r="S30" i="10" s="1"/>
  <c r="S31" i="1"/>
  <c r="S31" i="10" s="1"/>
  <c r="S32" i="1"/>
  <c r="S32" i="10" s="1"/>
  <c r="S33" i="1"/>
  <c r="S33" i="10" s="1"/>
  <c r="S34" i="1"/>
  <c r="S34" i="10" s="1"/>
  <c r="S35" i="1"/>
  <c r="S35" i="10" s="1"/>
  <c r="S36" i="1"/>
  <c r="S36" i="10" s="1"/>
  <c r="S37" i="1"/>
  <c r="S37" i="10" s="1"/>
  <c r="S38" i="1"/>
  <c r="S38" i="10" s="1"/>
  <c r="S39" i="1"/>
  <c r="S39" i="10" s="1"/>
  <c r="S40" i="1"/>
  <c r="S40" i="10" s="1"/>
  <c r="S41" i="1"/>
  <c r="S41" i="10" s="1"/>
  <c r="S42" i="1"/>
  <c r="S42" i="10" s="1"/>
  <c r="S43" i="1"/>
  <c r="S43" i="10" s="1"/>
  <c r="S44" i="1"/>
  <c r="S44" i="10" s="1"/>
  <c r="S45" i="1"/>
  <c r="S45" i="10" s="1"/>
  <c r="S46" i="1"/>
  <c r="S46" i="10" s="1"/>
  <c r="S47" i="1"/>
  <c r="S47" i="10" s="1"/>
  <c r="S48" i="1"/>
  <c r="S48" i="10" s="1"/>
  <c r="S49" i="1"/>
  <c r="S49" i="10" s="1"/>
  <c r="S50" i="1"/>
  <c r="S50" i="10" s="1"/>
  <c r="S51" i="1"/>
  <c r="S51" i="10" s="1"/>
  <c r="S52" i="1"/>
  <c r="S52" i="10" s="1"/>
  <c r="S53" i="1"/>
  <c r="S53" i="10" s="1"/>
  <c r="S54" i="1"/>
  <c r="S54" i="10" s="1"/>
  <c r="S55" i="1"/>
  <c r="S55" i="10" s="1"/>
  <c r="S56" i="1"/>
  <c r="S56" i="10" s="1"/>
  <c r="S57" i="1"/>
  <c r="S57" i="10" s="1"/>
  <c r="S58" i="1"/>
  <c r="S58" i="10" s="1"/>
  <c r="S59" i="1"/>
  <c r="S59" i="10" s="1"/>
  <c r="S61" i="1"/>
  <c r="S61" i="10" s="1"/>
  <c r="S62" i="1"/>
  <c r="S62" i="10" s="1"/>
  <c r="S63" i="1"/>
  <c r="S63" i="10" s="1"/>
  <c r="S64" i="1"/>
  <c r="S64" i="10" s="1"/>
  <c r="S65" i="1"/>
  <c r="S65" i="10" s="1"/>
  <c r="S66" i="1"/>
  <c r="S66" i="10" s="1"/>
  <c r="S67" i="1"/>
  <c r="S67" i="10" s="1"/>
  <c r="S68" i="1"/>
  <c r="S68" i="10" s="1"/>
  <c r="S69" i="1"/>
  <c r="S70" i="1"/>
  <c r="S70" i="10" s="1"/>
  <c r="S71" i="1"/>
  <c r="S71" i="10" s="1"/>
  <c r="S72" i="1"/>
  <c r="S72" i="10" s="1"/>
  <c r="S73" i="1"/>
  <c r="S73" i="10" s="1"/>
  <c r="S74" i="1"/>
  <c r="S74" i="10" s="1"/>
  <c r="S75" i="1"/>
  <c r="S75" i="10" s="1"/>
  <c r="S76" i="1"/>
  <c r="S76" i="10" s="1"/>
  <c r="S77" i="1"/>
  <c r="S78" i="1"/>
  <c r="S79" i="1"/>
  <c r="S20" i="1"/>
  <c r="M21" i="1"/>
  <c r="M21" i="10" s="1"/>
  <c r="M22" i="1"/>
  <c r="M22" i="10" s="1"/>
  <c r="M23" i="1"/>
  <c r="M24" i="1"/>
  <c r="M24" i="10" s="1"/>
  <c r="M25" i="1"/>
  <c r="M25" i="10" s="1"/>
  <c r="M26" i="1"/>
  <c r="M26" i="10" s="1"/>
  <c r="M27" i="1"/>
  <c r="M27" i="10" s="1"/>
  <c r="M28" i="1"/>
  <c r="M28" i="10" s="1"/>
  <c r="M29" i="1"/>
  <c r="M29" i="10" s="1"/>
  <c r="M30" i="1"/>
  <c r="M30" i="10" s="1"/>
  <c r="M31" i="1"/>
  <c r="M31" i="10" s="1"/>
  <c r="M32" i="1"/>
  <c r="M32" i="10" s="1"/>
  <c r="M33" i="1"/>
  <c r="M33" i="10" s="1"/>
  <c r="M34" i="1"/>
  <c r="M34" i="10" s="1"/>
  <c r="M35" i="1"/>
  <c r="M35" i="10" s="1"/>
  <c r="M36" i="1"/>
  <c r="M36" i="10" s="1"/>
  <c r="M37" i="1"/>
  <c r="M37" i="10" s="1"/>
  <c r="M38" i="1"/>
  <c r="M38" i="10" s="1"/>
  <c r="M39" i="1"/>
  <c r="M39" i="10" s="1"/>
  <c r="M40" i="1"/>
  <c r="M40" i="10" s="1"/>
  <c r="M41" i="1"/>
  <c r="M41" i="10" s="1"/>
  <c r="M42" i="1"/>
  <c r="M42" i="10" s="1"/>
  <c r="M43" i="1"/>
  <c r="M43" i="10" s="1"/>
  <c r="M44" i="1"/>
  <c r="M44" i="10" s="1"/>
  <c r="M45" i="1"/>
  <c r="M45" i="10" s="1"/>
  <c r="M46" i="1"/>
  <c r="M46" i="10" s="1"/>
  <c r="M47" i="1"/>
  <c r="M47" i="10" s="1"/>
  <c r="M48" i="1"/>
  <c r="M48" i="10" s="1"/>
  <c r="M49" i="1"/>
  <c r="M49" i="10" s="1"/>
  <c r="M50" i="1"/>
  <c r="M50" i="10" s="1"/>
  <c r="M51" i="1"/>
  <c r="M51" i="10" s="1"/>
  <c r="M52" i="1"/>
  <c r="M52" i="10" s="1"/>
  <c r="M53" i="1"/>
  <c r="M53" i="10" s="1"/>
  <c r="M54" i="1"/>
  <c r="M54" i="10" s="1"/>
  <c r="M55" i="1"/>
  <c r="M55" i="10" s="1"/>
  <c r="M56" i="1"/>
  <c r="M56" i="10" s="1"/>
  <c r="M57" i="1"/>
  <c r="M57" i="10" s="1"/>
  <c r="M58" i="1"/>
  <c r="M58" i="10" s="1"/>
  <c r="M59" i="1"/>
  <c r="M59" i="10" s="1"/>
  <c r="M61" i="1"/>
  <c r="M61" i="10" s="1"/>
  <c r="M62" i="1"/>
  <c r="M62" i="10" s="1"/>
  <c r="M63" i="1"/>
  <c r="M63" i="10" s="1"/>
  <c r="M64" i="1"/>
  <c r="M64" i="10" s="1"/>
  <c r="M65" i="1"/>
  <c r="M65" i="10" s="1"/>
  <c r="M66" i="1"/>
  <c r="M66" i="10" s="1"/>
  <c r="M67" i="1"/>
  <c r="M67" i="10" s="1"/>
  <c r="M68" i="1"/>
  <c r="M68" i="10" s="1"/>
  <c r="M69" i="1"/>
  <c r="M69" i="10" s="1"/>
  <c r="M70" i="1"/>
  <c r="M70" i="10" s="1"/>
  <c r="M71" i="1"/>
  <c r="M71" i="10" s="1"/>
  <c r="M72" i="1"/>
  <c r="M72" i="10" s="1"/>
  <c r="M73" i="1"/>
  <c r="M73" i="10" s="1"/>
  <c r="M74" i="1"/>
  <c r="M74" i="10" s="1"/>
  <c r="M75" i="1"/>
  <c r="M75" i="10" s="1"/>
  <c r="M76" i="1"/>
  <c r="M76" i="10" s="1"/>
  <c r="M77" i="1"/>
  <c r="M78" i="1"/>
  <c r="M79" i="1"/>
  <c r="M20" i="1"/>
  <c r="M20" i="10" s="1"/>
  <c r="G5" i="10"/>
  <c r="Y5" i="10" s="1"/>
  <c r="G6" i="10"/>
  <c r="Y6" i="10" s="1"/>
  <c r="G7" i="10"/>
  <c r="Y7" i="10" s="1"/>
  <c r="G8" i="10"/>
  <c r="Y8" i="10" s="1"/>
  <c r="G9" i="10"/>
  <c r="Y9" i="10" s="1"/>
  <c r="G10" i="10"/>
  <c r="Y10" i="10" s="1"/>
  <c r="G11" i="10"/>
  <c r="Y11" i="10" s="1"/>
  <c r="G12" i="10"/>
  <c r="Y12" i="10" s="1"/>
  <c r="G13" i="10"/>
  <c r="Y13" i="10" s="1"/>
  <c r="G14" i="10"/>
  <c r="Y14" i="10" s="1"/>
  <c r="G15" i="10"/>
  <c r="Y15" i="10" s="1"/>
  <c r="G16" i="10"/>
  <c r="Y16" i="10" s="1"/>
  <c r="G17" i="10"/>
  <c r="Y17" i="10" s="1"/>
  <c r="G18" i="10"/>
  <c r="Y18" i="10" s="1"/>
  <c r="G19" i="10"/>
  <c r="Y19" i="10" s="1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2"/>
  <c r="G82" i="13"/>
  <c r="G4" i="10"/>
  <c r="Y4" i="10" s="1"/>
  <c r="M79" i="10" l="1"/>
  <c r="M82" i="13"/>
  <c r="M78" i="10"/>
  <c r="M81" i="13"/>
  <c r="G78" i="10"/>
  <c r="G81" i="13"/>
  <c r="S79" i="10"/>
  <c r="S82" i="13"/>
  <c r="S78" i="10"/>
  <c r="S81" i="13"/>
  <c r="S77" i="12"/>
  <c r="S80" i="13"/>
  <c r="S77" i="10"/>
  <c r="S69" i="12"/>
  <c r="S69" i="10"/>
  <c r="S20" i="12"/>
  <c r="S20" i="10"/>
  <c r="M23" i="12"/>
  <c r="M23" i="10"/>
  <c r="M58" i="12"/>
  <c r="M80" i="13"/>
  <c r="M77" i="10"/>
  <c r="G39" i="12"/>
  <c r="G41" i="12"/>
  <c r="G43" i="12"/>
  <c r="G23" i="12"/>
  <c r="G25" i="12"/>
  <c r="G55" i="12"/>
  <c r="G27" i="12"/>
  <c r="G18" i="12"/>
  <c r="G65" i="12"/>
  <c r="G57" i="12"/>
  <c r="G10" i="12"/>
  <c r="G7" i="13"/>
  <c r="G70" i="12"/>
  <c r="G49" i="12"/>
  <c r="G33" i="12"/>
  <c r="G40" i="13"/>
  <c r="G15" i="12"/>
  <c r="G72" i="13"/>
  <c r="G8" i="13"/>
  <c r="G64" i="13"/>
  <c r="G78" i="12"/>
  <c r="G29" i="12"/>
  <c r="G47" i="12"/>
  <c r="G73" i="12"/>
  <c r="G51" i="12"/>
  <c r="G35" i="12"/>
  <c r="G32" i="13"/>
  <c r="G16" i="13"/>
  <c r="G6" i="12"/>
  <c r="G45" i="12"/>
  <c r="G56" i="13"/>
  <c r="G7" i="12"/>
  <c r="G31" i="12"/>
  <c r="G48" i="13"/>
  <c r="G14" i="12"/>
  <c r="G62" i="12"/>
  <c r="G53" i="12"/>
  <c r="G37" i="12"/>
  <c r="G21" i="12"/>
  <c r="G24" i="13"/>
  <c r="G68" i="12"/>
  <c r="G52" i="13"/>
  <c r="G28" i="13"/>
  <c r="G20" i="13"/>
  <c r="G12" i="13"/>
  <c r="G75" i="12"/>
  <c r="G67" i="12"/>
  <c r="G60" i="12"/>
  <c r="G77" i="13"/>
  <c r="G73" i="13"/>
  <c r="G69" i="13"/>
  <c r="G65" i="13"/>
  <c r="G61" i="13"/>
  <c r="G57" i="13"/>
  <c r="G53" i="13"/>
  <c r="G49" i="13"/>
  <c r="G45" i="13"/>
  <c r="G41" i="13"/>
  <c r="G37" i="13"/>
  <c r="G33" i="13"/>
  <c r="G29" i="13"/>
  <c r="G25" i="13"/>
  <c r="G21" i="13"/>
  <c r="G17" i="13"/>
  <c r="G13" i="13"/>
  <c r="G9" i="13"/>
  <c r="G76" i="12"/>
  <c r="G20" i="12"/>
  <c r="G16" i="12"/>
  <c r="G12" i="12"/>
  <c r="G8" i="12"/>
  <c r="G72" i="12"/>
  <c r="G64" i="12"/>
  <c r="G58" i="12"/>
  <c r="G56" i="12"/>
  <c r="G54" i="12"/>
  <c r="G52" i="12"/>
  <c r="G50" i="12"/>
  <c r="G48" i="12"/>
  <c r="G46" i="12"/>
  <c r="G44" i="12"/>
  <c r="G42" i="12"/>
  <c r="G40" i="12"/>
  <c r="G38" i="12"/>
  <c r="G36" i="12"/>
  <c r="G34" i="12"/>
  <c r="G32" i="12"/>
  <c r="G30" i="12"/>
  <c r="G28" i="12"/>
  <c r="G26" i="12"/>
  <c r="G24" i="12"/>
  <c r="G22" i="12"/>
  <c r="G44" i="13"/>
  <c r="G11" i="12"/>
  <c r="G79" i="12"/>
  <c r="G79" i="10"/>
  <c r="G69" i="12"/>
  <c r="G61" i="12"/>
  <c r="G78" i="13"/>
  <c r="G74" i="13"/>
  <c r="G70" i="13"/>
  <c r="G66" i="13"/>
  <c r="G62" i="13"/>
  <c r="G58" i="13"/>
  <c r="G54" i="13"/>
  <c r="G50" i="13"/>
  <c r="G46" i="13"/>
  <c r="G42" i="13"/>
  <c r="G38" i="13"/>
  <c r="G34" i="13"/>
  <c r="G30" i="13"/>
  <c r="G26" i="13"/>
  <c r="G22" i="13"/>
  <c r="G18" i="13"/>
  <c r="G14" i="13"/>
  <c r="G10" i="13"/>
  <c r="G68" i="13"/>
  <c r="G19" i="12"/>
  <c r="G17" i="12"/>
  <c r="G13" i="12"/>
  <c r="G9" i="12"/>
  <c r="G5" i="12"/>
  <c r="G74" i="12"/>
  <c r="G66" i="12"/>
  <c r="G76" i="13"/>
  <c r="G60" i="13"/>
  <c r="G36" i="13"/>
  <c r="G80" i="13"/>
  <c r="G77" i="10"/>
  <c r="G4" i="12"/>
  <c r="G71" i="12"/>
  <c r="G63" i="12"/>
  <c r="G59" i="12"/>
  <c r="G79" i="13"/>
  <c r="G75" i="13"/>
  <c r="G71" i="13"/>
  <c r="G67" i="13"/>
  <c r="G63" i="13"/>
  <c r="G59" i="13"/>
  <c r="G55" i="13"/>
  <c r="G51" i="13"/>
  <c r="G47" i="13"/>
  <c r="G43" i="13"/>
  <c r="G39" i="13"/>
  <c r="G35" i="13"/>
  <c r="G31" i="13"/>
  <c r="G27" i="13"/>
  <c r="G23" i="13"/>
  <c r="G19" i="13"/>
  <c r="G15" i="13"/>
  <c r="G11" i="13"/>
  <c r="S26" i="13"/>
  <c r="S56" i="13"/>
  <c r="S48" i="13"/>
  <c r="S40" i="13"/>
  <c r="S63" i="13"/>
  <c r="S79" i="12"/>
  <c r="S48" i="12"/>
  <c r="S62" i="13"/>
  <c r="S54" i="13"/>
  <c r="S46" i="13"/>
  <c r="S38" i="13"/>
  <c r="S30" i="13"/>
  <c r="S44" i="12"/>
  <c r="S78" i="13"/>
  <c r="S70" i="13"/>
  <c r="S73" i="12"/>
  <c r="S40" i="12"/>
  <c r="S60" i="13"/>
  <c r="S52" i="13"/>
  <c r="S44" i="13"/>
  <c r="S36" i="13"/>
  <c r="S28" i="13"/>
  <c r="S36" i="12"/>
  <c r="S32" i="12"/>
  <c r="S58" i="13"/>
  <c r="S50" i="13"/>
  <c r="S42" i="13"/>
  <c r="S34" i="13"/>
  <c r="S28" i="12"/>
  <c r="S56" i="12"/>
  <c r="S24" i="12"/>
  <c r="S32" i="13"/>
  <c r="S24" i="13"/>
  <c r="S52" i="12"/>
  <c r="S78" i="12"/>
  <c r="S76" i="12"/>
  <c r="S74" i="12"/>
  <c r="S72" i="12"/>
  <c r="S70" i="12"/>
  <c r="S68" i="12"/>
  <c r="S66" i="12"/>
  <c r="S64" i="12"/>
  <c r="S62" i="12"/>
  <c r="S51" i="12"/>
  <c r="S43" i="12"/>
  <c r="S35" i="12"/>
  <c r="S27" i="12"/>
  <c r="S75" i="13"/>
  <c r="S67" i="13"/>
  <c r="S54" i="12"/>
  <c r="S46" i="12"/>
  <c r="S38" i="12"/>
  <c r="S30" i="12"/>
  <c r="S22" i="12"/>
  <c r="S23" i="13"/>
  <c r="S72" i="13"/>
  <c r="S64" i="13"/>
  <c r="S57" i="12"/>
  <c r="S49" i="12"/>
  <c r="S41" i="12"/>
  <c r="S33" i="12"/>
  <c r="S25" i="12"/>
  <c r="S77" i="13"/>
  <c r="S69" i="13"/>
  <c r="S61" i="13"/>
  <c r="S59" i="13"/>
  <c r="S57" i="13"/>
  <c r="S55" i="13"/>
  <c r="S53" i="13"/>
  <c r="S51" i="13"/>
  <c r="S49" i="13"/>
  <c r="S47" i="13"/>
  <c r="S45" i="13"/>
  <c r="S43" i="13"/>
  <c r="S41" i="13"/>
  <c r="S39" i="13"/>
  <c r="S37" i="13"/>
  <c r="S35" i="13"/>
  <c r="S33" i="13"/>
  <c r="S31" i="13"/>
  <c r="S29" i="13"/>
  <c r="S27" i="13"/>
  <c r="S25" i="13"/>
  <c r="S74" i="13"/>
  <c r="S66" i="13"/>
  <c r="S75" i="12"/>
  <c r="S71" i="12"/>
  <c r="S67" i="12"/>
  <c r="S65" i="12"/>
  <c r="S63" i="12"/>
  <c r="S61" i="12"/>
  <c r="S58" i="12"/>
  <c r="S55" i="12"/>
  <c r="S47" i="12"/>
  <c r="S39" i="12"/>
  <c r="S31" i="12"/>
  <c r="S23" i="12"/>
  <c r="S79" i="13"/>
  <c r="S71" i="13"/>
  <c r="S50" i="12"/>
  <c r="S42" i="12"/>
  <c r="S34" i="12"/>
  <c r="S26" i="12"/>
  <c r="S76" i="13"/>
  <c r="S68" i="13"/>
  <c r="S53" i="12"/>
  <c r="S45" i="12"/>
  <c r="S37" i="12"/>
  <c r="S29" i="12"/>
  <c r="S21" i="12"/>
  <c r="S73" i="13"/>
  <c r="S65" i="13"/>
  <c r="S59" i="12"/>
  <c r="M75" i="12"/>
  <c r="M74" i="12"/>
  <c r="M51" i="12"/>
  <c r="M52" i="13"/>
  <c r="M72" i="12"/>
  <c r="M50" i="12"/>
  <c r="M71" i="13"/>
  <c r="M69" i="12"/>
  <c r="M42" i="12"/>
  <c r="M66" i="12"/>
  <c r="M34" i="12"/>
  <c r="M63" i="12"/>
  <c r="M26" i="12"/>
  <c r="M39" i="13"/>
  <c r="M60" i="12"/>
  <c r="M58" i="13"/>
  <c r="M59" i="12"/>
  <c r="M28" i="13"/>
  <c r="M41" i="12"/>
  <c r="M32" i="12"/>
  <c r="M29" i="12"/>
  <c r="M70" i="13"/>
  <c r="M64" i="13"/>
  <c r="M51" i="13"/>
  <c r="M38" i="13"/>
  <c r="M32" i="13"/>
  <c r="M27" i="13"/>
  <c r="M65" i="12"/>
  <c r="M56" i="12"/>
  <c r="M53" i="12"/>
  <c r="M47" i="12"/>
  <c r="M44" i="12"/>
  <c r="M35" i="12"/>
  <c r="M76" i="13"/>
  <c r="M63" i="13"/>
  <c r="M50" i="13"/>
  <c r="M44" i="13"/>
  <c r="M31" i="13"/>
  <c r="M26" i="13"/>
  <c r="M71" i="12"/>
  <c r="M68" i="12"/>
  <c r="M25" i="12"/>
  <c r="M75" i="13"/>
  <c r="M62" i="13"/>
  <c r="M56" i="13"/>
  <c r="M43" i="13"/>
  <c r="M30" i="13"/>
  <c r="M77" i="12"/>
  <c r="M78" i="12"/>
  <c r="M73" i="13"/>
  <c r="M70" i="12"/>
  <c r="M65" i="13"/>
  <c r="M62" i="12"/>
  <c r="M57" i="13"/>
  <c r="M54" i="12"/>
  <c r="M49" i="13"/>
  <c r="M46" i="12"/>
  <c r="M41" i="13"/>
  <c r="M38" i="12"/>
  <c r="M33" i="13"/>
  <c r="M30" i="12"/>
  <c r="M25" i="13"/>
  <c r="M22" i="12"/>
  <c r="M49" i="12"/>
  <c r="M40" i="12"/>
  <c r="M37" i="12"/>
  <c r="M31" i="12"/>
  <c r="M28" i="12"/>
  <c r="M74" i="13"/>
  <c r="M68" i="13"/>
  <c r="M55" i="13"/>
  <c r="M42" i="13"/>
  <c r="M36" i="13"/>
  <c r="M22" i="13"/>
  <c r="M21" i="13"/>
  <c r="M20" i="13"/>
  <c r="M24" i="13"/>
  <c r="M73" i="12"/>
  <c r="M64" i="12"/>
  <c r="M61" i="12"/>
  <c r="M55" i="12"/>
  <c r="M52" i="12"/>
  <c r="M43" i="12"/>
  <c r="M67" i="13"/>
  <c r="M54" i="13"/>
  <c r="M48" i="13"/>
  <c r="M35" i="13"/>
  <c r="M76" i="12"/>
  <c r="M67" i="12"/>
  <c r="M33" i="12"/>
  <c r="M24" i="12"/>
  <c r="M21" i="12"/>
  <c r="M23" i="13"/>
  <c r="M79" i="13"/>
  <c r="M66" i="13"/>
  <c r="M60" i="13"/>
  <c r="M47" i="13"/>
  <c r="M34" i="13"/>
  <c r="M20" i="12"/>
  <c r="M79" i="12"/>
  <c r="M57" i="12"/>
  <c r="M48" i="12"/>
  <c r="M45" i="12"/>
  <c r="M39" i="12"/>
  <c r="M36" i="12"/>
  <c r="M27" i="12"/>
  <c r="M78" i="13"/>
  <c r="M72" i="13"/>
  <c r="M59" i="13"/>
  <c r="M46" i="13"/>
  <c r="M40" i="13"/>
  <c r="M77" i="13"/>
  <c r="M69" i="13"/>
  <c r="M61" i="13"/>
  <c r="M53" i="13"/>
  <c r="M45" i="13"/>
  <c r="M37" i="13"/>
  <c r="M29" i="13"/>
  <c r="X79" i="1"/>
  <c r="X79" i="10" s="1"/>
  <c r="W79" i="1"/>
  <c r="W79" i="10" s="1"/>
  <c r="V79" i="1"/>
  <c r="V79" i="10" s="1"/>
  <c r="U79" i="1"/>
  <c r="U79" i="10" s="1"/>
  <c r="T79" i="1"/>
  <c r="T79" i="10" s="1"/>
  <c r="X78" i="1"/>
  <c r="X78" i="10" s="1"/>
  <c r="W78" i="1"/>
  <c r="W78" i="10" s="1"/>
  <c r="V78" i="1"/>
  <c r="V78" i="10" s="1"/>
  <c r="U78" i="1"/>
  <c r="U78" i="10" s="1"/>
  <c r="T78" i="1"/>
  <c r="T78" i="10" s="1"/>
  <c r="X77" i="1"/>
  <c r="X77" i="10" s="1"/>
  <c r="W77" i="1"/>
  <c r="W77" i="10" s="1"/>
  <c r="V77" i="1"/>
  <c r="V77" i="10" s="1"/>
  <c r="U77" i="1"/>
  <c r="U77" i="10" s="1"/>
  <c r="T77" i="1"/>
  <c r="T77" i="10" s="1"/>
  <c r="X76" i="1"/>
  <c r="X76" i="10" s="1"/>
  <c r="W76" i="1"/>
  <c r="W76" i="10" s="1"/>
  <c r="V76" i="1"/>
  <c r="V76" i="10" s="1"/>
  <c r="U76" i="1"/>
  <c r="U76" i="10" s="1"/>
  <c r="T76" i="1"/>
  <c r="T76" i="10" s="1"/>
  <c r="X75" i="1"/>
  <c r="X75" i="10" s="1"/>
  <c r="W75" i="1"/>
  <c r="W75" i="10" s="1"/>
  <c r="V75" i="1"/>
  <c r="V75" i="10" s="1"/>
  <c r="U75" i="1"/>
  <c r="U75" i="10" s="1"/>
  <c r="T75" i="1"/>
  <c r="T75" i="10" s="1"/>
  <c r="X74" i="1"/>
  <c r="X74" i="10" s="1"/>
  <c r="W74" i="1"/>
  <c r="W74" i="10" s="1"/>
  <c r="V74" i="1"/>
  <c r="V74" i="10" s="1"/>
  <c r="U74" i="1"/>
  <c r="U74" i="10" s="1"/>
  <c r="T74" i="1"/>
  <c r="T74" i="10" s="1"/>
  <c r="X73" i="1"/>
  <c r="X73" i="10" s="1"/>
  <c r="W73" i="1"/>
  <c r="W73" i="10" s="1"/>
  <c r="V73" i="1"/>
  <c r="V73" i="10" s="1"/>
  <c r="U73" i="1"/>
  <c r="U73" i="10" s="1"/>
  <c r="T73" i="1"/>
  <c r="T73" i="10" s="1"/>
  <c r="X72" i="1"/>
  <c r="X72" i="10" s="1"/>
  <c r="W72" i="1"/>
  <c r="W72" i="10" s="1"/>
  <c r="V72" i="1"/>
  <c r="V72" i="10" s="1"/>
  <c r="U72" i="1"/>
  <c r="U72" i="10" s="1"/>
  <c r="T72" i="1"/>
  <c r="T72" i="10" s="1"/>
  <c r="X71" i="1"/>
  <c r="X71" i="10" s="1"/>
  <c r="W71" i="1"/>
  <c r="W71" i="10" s="1"/>
  <c r="V71" i="1"/>
  <c r="V71" i="10" s="1"/>
  <c r="U71" i="1"/>
  <c r="U71" i="10" s="1"/>
  <c r="T71" i="1"/>
  <c r="T71" i="10" s="1"/>
  <c r="X70" i="1"/>
  <c r="X70" i="10" s="1"/>
  <c r="W70" i="1"/>
  <c r="W70" i="10" s="1"/>
  <c r="V70" i="1"/>
  <c r="V70" i="10" s="1"/>
  <c r="U70" i="1"/>
  <c r="U70" i="10" s="1"/>
  <c r="T70" i="1"/>
  <c r="T70" i="10" s="1"/>
  <c r="X69" i="1"/>
  <c r="X69" i="10" s="1"/>
  <c r="W69" i="1"/>
  <c r="W69" i="10" s="1"/>
  <c r="V69" i="1"/>
  <c r="V69" i="10" s="1"/>
  <c r="U69" i="1"/>
  <c r="U69" i="10" s="1"/>
  <c r="T69" i="1"/>
  <c r="T69" i="10" s="1"/>
  <c r="X68" i="1"/>
  <c r="X68" i="10" s="1"/>
  <c r="W68" i="1"/>
  <c r="W68" i="10" s="1"/>
  <c r="V68" i="1"/>
  <c r="V68" i="10" s="1"/>
  <c r="U68" i="1"/>
  <c r="U68" i="10" s="1"/>
  <c r="T68" i="1"/>
  <c r="T68" i="10" s="1"/>
  <c r="X67" i="1"/>
  <c r="X67" i="10" s="1"/>
  <c r="W67" i="1"/>
  <c r="W67" i="10" s="1"/>
  <c r="V67" i="1"/>
  <c r="V67" i="10" s="1"/>
  <c r="U67" i="1"/>
  <c r="U67" i="10" s="1"/>
  <c r="T67" i="1"/>
  <c r="T67" i="10" s="1"/>
  <c r="X66" i="1"/>
  <c r="X66" i="10" s="1"/>
  <c r="W66" i="1"/>
  <c r="W66" i="10" s="1"/>
  <c r="V66" i="1"/>
  <c r="V66" i="10" s="1"/>
  <c r="U66" i="1"/>
  <c r="U66" i="10" s="1"/>
  <c r="T66" i="1"/>
  <c r="T66" i="10" s="1"/>
  <c r="X65" i="1"/>
  <c r="X65" i="10" s="1"/>
  <c r="W65" i="1"/>
  <c r="W65" i="10" s="1"/>
  <c r="V65" i="1"/>
  <c r="V65" i="10" s="1"/>
  <c r="U65" i="1"/>
  <c r="U65" i="10" s="1"/>
  <c r="T65" i="1"/>
  <c r="T65" i="10" s="1"/>
  <c r="X64" i="1"/>
  <c r="X64" i="10" s="1"/>
  <c r="W64" i="1"/>
  <c r="W64" i="10" s="1"/>
  <c r="V64" i="1"/>
  <c r="V64" i="10" s="1"/>
  <c r="U64" i="1"/>
  <c r="U64" i="10" s="1"/>
  <c r="T64" i="1"/>
  <c r="T64" i="10" s="1"/>
  <c r="X63" i="1"/>
  <c r="X63" i="10" s="1"/>
  <c r="W63" i="1"/>
  <c r="W63" i="10" s="1"/>
  <c r="V63" i="1"/>
  <c r="V63" i="10" s="1"/>
  <c r="U63" i="1"/>
  <c r="U63" i="10" s="1"/>
  <c r="T63" i="1"/>
  <c r="T63" i="10" s="1"/>
  <c r="X62" i="1"/>
  <c r="X62" i="10" s="1"/>
  <c r="W62" i="1"/>
  <c r="W62" i="10" s="1"/>
  <c r="V62" i="1"/>
  <c r="V62" i="10" s="1"/>
  <c r="U62" i="1"/>
  <c r="U62" i="10" s="1"/>
  <c r="T62" i="1"/>
  <c r="T62" i="10" s="1"/>
  <c r="X61" i="1"/>
  <c r="X61" i="10" s="1"/>
  <c r="W61" i="1"/>
  <c r="W61" i="10" s="1"/>
  <c r="V61" i="1"/>
  <c r="V61" i="10" s="1"/>
  <c r="U61" i="1"/>
  <c r="U61" i="10" s="1"/>
  <c r="T61" i="1"/>
  <c r="T61" i="10" s="1"/>
  <c r="X59" i="1"/>
  <c r="X59" i="10" s="1"/>
  <c r="W59" i="1"/>
  <c r="W59" i="10" s="1"/>
  <c r="V59" i="1"/>
  <c r="V59" i="10" s="1"/>
  <c r="U59" i="1"/>
  <c r="U59" i="10" s="1"/>
  <c r="T59" i="1"/>
  <c r="T59" i="10" s="1"/>
  <c r="X58" i="1"/>
  <c r="X58" i="10" s="1"/>
  <c r="W58" i="1"/>
  <c r="W58" i="10" s="1"/>
  <c r="V58" i="1"/>
  <c r="V58" i="10" s="1"/>
  <c r="U58" i="1"/>
  <c r="U58" i="10" s="1"/>
  <c r="T58" i="1"/>
  <c r="T58" i="10" s="1"/>
  <c r="X57" i="1"/>
  <c r="X57" i="10" s="1"/>
  <c r="W57" i="1"/>
  <c r="W57" i="10" s="1"/>
  <c r="V57" i="1"/>
  <c r="V57" i="10" s="1"/>
  <c r="U57" i="1"/>
  <c r="U57" i="10" s="1"/>
  <c r="T57" i="1"/>
  <c r="T57" i="10" s="1"/>
  <c r="X56" i="1"/>
  <c r="X56" i="10" s="1"/>
  <c r="W56" i="1"/>
  <c r="W56" i="10" s="1"/>
  <c r="V56" i="1"/>
  <c r="V56" i="10" s="1"/>
  <c r="U56" i="1"/>
  <c r="U56" i="10" s="1"/>
  <c r="T56" i="1"/>
  <c r="T56" i="10" s="1"/>
  <c r="X55" i="1"/>
  <c r="X55" i="10" s="1"/>
  <c r="W55" i="1"/>
  <c r="W55" i="10" s="1"/>
  <c r="V55" i="1"/>
  <c r="V55" i="10" s="1"/>
  <c r="U55" i="1"/>
  <c r="U55" i="10" s="1"/>
  <c r="T55" i="1"/>
  <c r="T55" i="10" s="1"/>
  <c r="X54" i="1"/>
  <c r="X54" i="10" s="1"/>
  <c r="W54" i="1"/>
  <c r="W54" i="10" s="1"/>
  <c r="V54" i="1"/>
  <c r="V54" i="10" s="1"/>
  <c r="U54" i="1"/>
  <c r="U54" i="10" s="1"/>
  <c r="T54" i="1"/>
  <c r="T54" i="10" s="1"/>
  <c r="X53" i="1"/>
  <c r="X53" i="10" s="1"/>
  <c r="W53" i="1"/>
  <c r="W53" i="10" s="1"/>
  <c r="V53" i="1"/>
  <c r="V53" i="10" s="1"/>
  <c r="U53" i="1"/>
  <c r="U53" i="10" s="1"/>
  <c r="T53" i="1"/>
  <c r="T53" i="10" s="1"/>
  <c r="X52" i="1"/>
  <c r="X52" i="10" s="1"/>
  <c r="W52" i="1"/>
  <c r="W52" i="10" s="1"/>
  <c r="V52" i="1"/>
  <c r="V52" i="10" s="1"/>
  <c r="U52" i="1"/>
  <c r="U52" i="10" s="1"/>
  <c r="T52" i="1"/>
  <c r="T52" i="10" s="1"/>
  <c r="X51" i="1"/>
  <c r="X51" i="10" s="1"/>
  <c r="W51" i="1"/>
  <c r="W51" i="10" s="1"/>
  <c r="V51" i="1"/>
  <c r="V51" i="10" s="1"/>
  <c r="U51" i="1"/>
  <c r="U51" i="10" s="1"/>
  <c r="T51" i="1"/>
  <c r="T51" i="10" s="1"/>
  <c r="X50" i="1"/>
  <c r="X50" i="10" s="1"/>
  <c r="W50" i="1"/>
  <c r="W50" i="10" s="1"/>
  <c r="V50" i="1"/>
  <c r="V50" i="10" s="1"/>
  <c r="U50" i="1"/>
  <c r="U50" i="10" s="1"/>
  <c r="T50" i="1"/>
  <c r="T50" i="10" s="1"/>
  <c r="X49" i="1"/>
  <c r="X49" i="10" s="1"/>
  <c r="W49" i="1"/>
  <c r="W49" i="10" s="1"/>
  <c r="V49" i="1"/>
  <c r="V49" i="10" s="1"/>
  <c r="U49" i="1"/>
  <c r="U49" i="10" s="1"/>
  <c r="T49" i="1"/>
  <c r="T49" i="10" s="1"/>
  <c r="X48" i="1"/>
  <c r="X48" i="10" s="1"/>
  <c r="W48" i="1"/>
  <c r="W48" i="10" s="1"/>
  <c r="V48" i="1"/>
  <c r="V48" i="10" s="1"/>
  <c r="U48" i="1"/>
  <c r="U48" i="10" s="1"/>
  <c r="T48" i="1"/>
  <c r="T48" i="10" s="1"/>
  <c r="X47" i="1"/>
  <c r="X47" i="10" s="1"/>
  <c r="W47" i="1"/>
  <c r="W47" i="10" s="1"/>
  <c r="V47" i="1"/>
  <c r="V47" i="10" s="1"/>
  <c r="U47" i="1"/>
  <c r="U47" i="10" s="1"/>
  <c r="T47" i="1"/>
  <c r="T47" i="10" s="1"/>
  <c r="X46" i="1"/>
  <c r="X46" i="10" s="1"/>
  <c r="W46" i="1"/>
  <c r="W46" i="10" s="1"/>
  <c r="V46" i="1"/>
  <c r="V46" i="10" s="1"/>
  <c r="U46" i="1"/>
  <c r="U46" i="10" s="1"/>
  <c r="T46" i="1"/>
  <c r="T46" i="10" s="1"/>
  <c r="X45" i="1"/>
  <c r="X45" i="10" s="1"/>
  <c r="W45" i="1"/>
  <c r="W45" i="10" s="1"/>
  <c r="V45" i="1"/>
  <c r="V45" i="10" s="1"/>
  <c r="U45" i="1"/>
  <c r="U45" i="10" s="1"/>
  <c r="T45" i="1"/>
  <c r="T45" i="10" s="1"/>
  <c r="X44" i="1"/>
  <c r="X44" i="10" s="1"/>
  <c r="W44" i="1"/>
  <c r="W44" i="10" s="1"/>
  <c r="V44" i="1"/>
  <c r="V44" i="10" s="1"/>
  <c r="U44" i="1"/>
  <c r="U44" i="10" s="1"/>
  <c r="T44" i="1"/>
  <c r="T44" i="10" s="1"/>
  <c r="X43" i="1"/>
  <c r="X43" i="10" s="1"/>
  <c r="W43" i="1"/>
  <c r="W43" i="10" s="1"/>
  <c r="V43" i="1"/>
  <c r="V43" i="10" s="1"/>
  <c r="U43" i="1"/>
  <c r="U43" i="10" s="1"/>
  <c r="T43" i="1"/>
  <c r="T43" i="10" s="1"/>
  <c r="X42" i="1"/>
  <c r="X42" i="10" s="1"/>
  <c r="W42" i="1"/>
  <c r="W42" i="10" s="1"/>
  <c r="V42" i="1"/>
  <c r="V42" i="10" s="1"/>
  <c r="U42" i="1"/>
  <c r="U42" i="10" s="1"/>
  <c r="T42" i="1"/>
  <c r="T42" i="10" s="1"/>
  <c r="X41" i="1"/>
  <c r="X41" i="10" s="1"/>
  <c r="W41" i="1"/>
  <c r="W41" i="10" s="1"/>
  <c r="V41" i="1"/>
  <c r="V41" i="10" s="1"/>
  <c r="U41" i="1"/>
  <c r="U41" i="10" s="1"/>
  <c r="T41" i="1"/>
  <c r="T41" i="10" s="1"/>
  <c r="X40" i="1"/>
  <c r="X40" i="10" s="1"/>
  <c r="W40" i="1"/>
  <c r="W40" i="10" s="1"/>
  <c r="V40" i="1"/>
  <c r="V40" i="10" s="1"/>
  <c r="U40" i="1"/>
  <c r="U40" i="10" s="1"/>
  <c r="T40" i="1"/>
  <c r="T40" i="10" s="1"/>
  <c r="X39" i="1"/>
  <c r="X39" i="10" s="1"/>
  <c r="W39" i="1"/>
  <c r="W39" i="10" s="1"/>
  <c r="V39" i="1"/>
  <c r="V39" i="10" s="1"/>
  <c r="U39" i="1"/>
  <c r="U39" i="10" s="1"/>
  <c r="T39" i="1"/>
  <c r="T39" i="10" s="1"/>
  <c r="X38" i="1"/>
  <c r="X38" i="10" s="1"/>
  <c r="W38" i="1"/>
  <c r="W38" i="10" s="1"/>
  <c r="V38" i="1"/>
  <c r="V38" i="10" s="1"/>
  <c r="U38" i="1"/>
  <c r="U38" i="10" s="1"/>
  <c r="T38" i="1"/>
  <c r="T38" i="10" s="1"/>
  <c r="X37" i="1"/>
  <c r="X37" i="10" s="1"/>
  <c r="W37" i="1"/>
  <c r="W37" i="10" s="1"/>
  <c r="V37" i="1"/>
  <c r="V37" i="10" s="1"/>
  <c r="U37" i="1"/>
  <c r="U37" i="10" s="1"/>
  <c r="T37" i="1"/>
  <c r="T37" i="10" s="1"/>
  <c r="X36" i="1"/>
  <c r="X36" i="10" s="1"/>
  <c r="W36" i="1"/>
  <c r="W36" i="10" s="1"/>
  <c r="V36" i="1"/>
  <c r="V36" i="10" s="1"/>
  <c r="U36" i="1"/>
  <c r="U36" i="10" s="1"/>
  <c r="T36" i="1"/>
  <c r="T36" i="10" s="1"/>
  <c r="X35" i="1"/>
  <c r="X35" i="10" s="1"/>
  <c r="W35" i="1"/>
  <c r="W35" i="10" s="1"/>
  <c r="V35" i="1"/>
  <c r="V35" i="10" s="1"/>
  <c r="U35" i="1"/>
  <c r="U35" i="10" s="1"/>
  <c r="T35" i="1"/>
  <c r="T35" i="10" s="1"/>
  <c r="X34" i="1"/>
  <c r="X34" i="10" s="1"/>
  <c r="W34" i="1"/>
  <c r="W34" i="10" s="1"/>
  <c r="V34" i="1"/>
  <c r="V34" i="10" s="1"/>
  <c r="U34" i="1"/>
  <c r="U34" i="10" s="1"/>
  <c r="T34" i="1"/>
  <c r="T34" i="10" s="1"/>
  <c r="X33" i="1"/>
  <c r="X33" i="10" s="1"/>
  <c r="W33" i="1"/>
  <c r="W33" i="10" s="1"/>
  <c r="V33" i="1"/>
  <c r="V33" i="10" s="1"/>
  <c r="U33" i="1"/>
  <c r="U33" i="10" s="1"/>
  <c r="T33" i="1"/>
  <c r="T33" i="10" s="1"/>
  <c r="X32" i="1"/>
  <c r="X32" i="10" s="1"/>
  <c r="W32" i="1"/>
  <c r="W32" i="10" s="1"/>
  <c r="V32" i="1"/>
  <c r="V32" i="10" s="1"/>
  <c r="U32" i="1"/>
  <c r="U32" i="10" s="1"/>
  <c r="T32" i="1"/>
  <c r="T32" i="10" s="1"/>
  <c r="X31" i="1"/>
  <c r="X31" i="10" s="1"/>
  <c r="W31" i="1"/>
  <c r="W31" i="10" s="1"/>
  <c r="V31" i="1"/>
  <c r="V31" i="10" s="1"/>
  <c r="U31" i="1"/>
  <c r="U31" i="10" s="1"/>
  <c r="T31" i="1"/>
  <c r="T31" i="10" s="1"/>
  <c r="X30" i="1"/>
  <c r="X30" i="10" s="1"/>
  <c r="W30" i="1"/>
  <c r="W30" i="10" s="1"/>
  <c r="V30" i="1"/>
  <c r="V30" i="10" s="1"/>
  <c r="U30" i="1"/>
  <c r="U30" i="10" s="1"/>
  <c r="T30" i="1"/>
  <c r="T30" i="10" s="1"/>
  <c r="X29" i="1"/>
  <c r="X29" i="10" s="1"/>
  <c r="W29" i="1"/>
  <c r="W29" i="10" s="1"/>
  <c r="V29" i="1"/>
  <c r="V29" i="10" s="1"/>
  <c r="U29" i="1"/>
  <c r="U29" i="10" s="1"/>
  <c r="T29" i="1"/>
  <c r="T29" i="10" s="1"/>
  <c r="X28" i="1"/>
  <c r="X28" i="10" s="1"/>
  <c r="W28" i="1"/>
  <c r="W28" i="10" s="1"/>
  <c r="V28" i="1"/>
  <c r="V28" i="10" s="1"/>
  <c r="U28" i="1"/>
  <c r="U28" i="10" s="1"/>
  <c r="T28" i="1"/>
  <c r="T28" i="10" s="1"/>
  <c r="X27" i="1"/>
  <c r="X27" i="10" s="1"/>
  <c r="W27" i="1"/>
  <c r="W27" i="10" s="1"/>
  <c r="V27" i="1"/>
  <c r="V27" i="10" s="1"/>
  <c r="U27" i="1"/>
  <c r="U27" i="10" s="1"/>
  <c r="T27" i="1"/>
  <c r="T27" i="10" s="1"/>
  <c r="X26" i="1"/>
  <c r="X26" i="10" s="1"/>
  <c r="W26" i="1"/>
  <c r="W26" i="10" s="1"/>
  <c r="V26" i="1"/>
  <c r="V26" i="10" s="1"/>
  <c r="U26" i="1"/>
  <c r="U26" i="10" s="1"/>
  <c r="T26" i="1"/>
  <c r="T26" i="10" s="1"/>
  <c r="X25" i="1"/>
  <c r="X25" i="10" s="1"/>
  <c r="W25" i="1"/>
  <c r="W25" i="10" s="1"/>
  <c r="V25" i="1"/>
  <c r="V25" i="10" s="1"/>
  <c r="U25" i="1"/>
  <c r="U25" i="10" s="1"/>
  <c r="T25" i="1"/>
  <c r="T25" i="10" s="1"/>
  <c r="X24" i="1"/>
  <c r="X24" i="10" s="1"/>
  <c r="W24" i="1"/>
  <c r="W24" i="10" s="1"/>
  <c r="V24" i="1"/>
  <c r="V24" i="10" s="1"/>
  <c r="U24" i="1"/>
  <c r="U24" i="10" s="1"/>
  <c r="T24" i="1"/>
  <c r="T24" i="10" s="1"/>
  <c r="X23" i="1"/>
  <c r="X23" i="10" s="1"/>
  <c r="W23" i="1"/>
  <c r="W23" i="10" s="1"/>
  <c r="V23" i="1"/>
  <c r="V23" i="10" s="1"/>
  <c r="U23" i="1"/>
  <c r="U23" i="10" s="1"/>
  <c r="T23" i="1"/>
  <c r="T23" i="10" s="1"/>
  <c r="X22" i="1"/>
  <c r="X22" i="10" s="1"/>
  <c r="W22" i="1"/>
  <c r="W22" i="10" s="1"/>
  <c r="V22" i="1"/>
  <c r="V22" i="10" s="1"/>
  <c r="U22" i="1"/>
  <c r="U22" i="10" s="1"/>
  <c r="T22" i="1"/>
  <c r="T22" i="10" s="1"/>
  <c r="X21" i="1"/>
  <c r="X21" i="10" s="1"/>
  <c r="W21" i="1"/>
  <c r="W21" i="10" s="1"/>
  <c r="V21" i="1"/>
  <c r="V21" i="10" s="1"/>
  <c r="U21" i="1"/>
  <c r="U21" i="10" s="1"/>
  <c r="T21" i="1"/>
  <c r="T21" i="10" s="1"/>
  <c r="X20" i="1"/>
  <c r="X20" i="10" s="1"/>
  <c r="W20" i="1"/>
  <c r="W20" i="10" s="1"/>
  <c r="V20" i="1"/>
  <c r="V20" i="10" s="1"/>
  <c r="U20" i="1"/>
  <c r="U20" i="10" s="1"/>
  <c r="T20" i="1"/>
  <c r="T20" i="10" s="1"/>
  <c r="X81" i="13" l="1"/>
  <c r="X82" i="13"/>
  <c r="W81" i="13"/>
  <c r="W82" i="13"/>
  <c r="V82" i="13"/>
  <c r="V81" i="13"/>
  <c r="U81" i="13"/>
  <c r="U82" i="13"/>
  <c r="T81" i="13"/>
  <c r="T82" i="13"/>
  <c r="X80" i="13"/>
  <c r="W56" i="12"/>
  <c r="W59" i="13"/>
  <c r="W46" i="12"/>
  <c r="W49" i="13"/>
  <c r="W27" i="12"/>
  <c r="W30" i="13"/>
  <c r="W48" i="12"/>
  <c r="W51" i="13"/>
  <c r="W37" i="12"/>
  <c r="W40" i="13"/>
  <c r="W25" i="13"/>
  <c r="W22" i="12"/>
  <c r="W54" i="12"/>
  <c r="W57" i="13"/>
  <c r="W45" i="12"/>
  <c r="W48" i="13"/>
  <c r="W26" i="12"/>
  <c r="W29" i="13"/>
  <c r="W42" i="12"/>
  <c r="W45" i="13"/>
  <c r="W26" i="13"/>
  <c r="W23" i="12"/>
  <c r="W35" i="12"/>
  <c r="W38" i="13"/>
  <c r="W43" i="12"/>
  <c r="W46" i="13"/>
  <c r="W59" i="12"/>
  <c r="W32" i="12"/>
  <c r="W35" i="13"/>
  <c r="W34" i="12"/>
  <c r="W37" i="13"/>
  <c r="W50" i="12"/>
  <c r="W53" i="13"/>
  <c r="W58" i="12"/>
  <c r="W34" i="13"/>
  <c r="W31" i="12"/>
  <c r="W55" i="12"/>
  <c r="W58" i="13"/>
  <c r="W23" i="13"/>
  <c r="W20" i="12"/>
  <c r="W31" i="13"/>
  <c r="W28" i="12"/>
  <c r="W39" i="13"/>
  <c r="W36" i="12"/>
  <c r="W47" i="13"/>
  <c r="W44" i="12"/>
  <c r="W55" i="13"/>
  <c r="W52" i="12"/>
  <c r="W80" i="13"/>
  <c r="W33" i="13"/>
  <c r="W30" i="12"/>
  <c r="W41" i="13"/>
  <c r="W38" i="12"/>
  <c r="W51" i="12"/>
  <c r="W54" i="13"/>
  <c r="W24" i="12"/>
  <c r="W27" i="13"/>
  <c r="W40" i="12"/>
  <c r="W43" i="13"/>
  <c r="W21" i="12"/>
  <c r="W24" i="13"/>
  <c r="W29" i="12"/>
  <c r="W32" i="13"/>
  <c r="W53" i="12"/>
  <c r="W56" i="13"/>
  <c r="W42" i="13"/>
  <c r="W39" i="12"/>
  <c r="W47" i="12"/>
  <c r="W50" i="13"/>
  <c r="W28" i="13"/>
  <c r="W25" i="12"/>
  <c r="W36" i="13"/>
  <c r="W33" i="12"/>
  <c r="W44" i="13"/>
  <c r="W41" i="12"/>
  <c r="W49" i="12"/>
  <c r="W52" i="13"/>
  <c r="W60" i="13"/>
  <c r="W57" i="12"/>
  <c r="V80" i="13"/>
  <c r="U80" i="13"/>
  <c r="T80" i="13"/>
  <c r="X62" i="12"/>
  <c r="X65" i="13"/>
  <c r="X26" i="12"/>
  <c r="X29" i="13"/>
  <c r="X34" i="12"/>
  <c r="X37" i="13"/>
  <c r="X26" i="13"/>
  <c r="X23" i="12"/>
  <c r="X34" i="13"/>
  <c r="X31" i="12"/>
  <c r="X42" i="13"/>
  <c r="X39" i="12"/>
  <c r="X50" i="13"/>
  <c r="X47" i="12"/>
  <c r="X58" i="13"/>
  <c r="X55" i="12"/>
  <c r="X67" i="13"/>
  <c r="X64" i="12"/>
  <c r="X75" i="13"/>
  <c r="X72" i="12"/>
  <c r="X23" i="13"/>
  <c r="X20" i="12"/>
  <c r="X47" i="13"/>
  <c r="X44" i="12"/>
  <c r="X64" i="13"/>
  <c r="X63" i="13"/>
  <c r="X61" i="12"/>
  <c r="X77" i="12"/>
  <c r="X28" i="13"/>
  <c r="X25" i="12"/>
  <c r="X36" i="13"/>
  <c r="X33" i="12"/>
  <c r="X44" i="13"/>
  <c r="X41" i="12"/>
  <c r="X52" i="13"/>
  <c r="X49" i="12"/>
  <c r="X60" i="13"/>
  <c r="X57" i="12"/>
  <c r="X66" i="12"/>
  <c r="X69" i="13"/>
  <c r="X74" i="12"/>
  <c r="X77" i="13"/>
  <c r="X33" i="13"/>
  <c r="X30" i="12"/>
  <c r="X57" i="13"/>
  <c r="X54" i="12"/>
  <c r="X63" i="12"/>
  <c r="X66" i="13"/>
  <c r="X71" i="12"/>
  <c r="X74" i="13"/>
  <c r="X79" i="12"/>
  <c r="X31" i="13"/>
  <c r="X28" i="12"/>
  <c r="X72" i="13"/>
  <c r="X69" i="12"/>
  <c r="X79" i="13"/>
  <c r="X76" i="12"/>
  <c r="X55" i="13"/>
  <c r="X52" i="12"/>
  <c r="X41" i="13"/>
  <c r="X38" i="12"/>
  <c r="X27" i="12"/>
  <c r="X30" i="13"/>
  <c r="X35" i="12"/>
  <c r="X38" i="13"/>
  <c r="X71" i="13"/>
  <c r="X68" i="12"/>
  <c r="X24" i="12"/>
  <c r="X27" i="13"/>
  <c r="X32" i="12"/>
  <c r="X35" i="13"/>
  <c r="X40" i="12"/>
  <c r="X43" i="13"/>
  <c r="X48" i="12"/>
  <c r="X51" i="13"/>
  <c r="X56" i="12"/>
  <c r="X59" i="13"/>
  <c r="X68" i="13"/>
  <c r="X65" i="12"/>
  <c r="X76" i="13"/>
  <c r="X73" i="12"/>
  <c r="X25" i="13"/>
  <c r="X22" i="12"/>
  <c r="X49" i="13"/>
  <c r="X46" i="12"/>
  <c r="X43" i="12"/>
  <c r="X46" i="13"/>
  <c r="X51" i="12"/>
  <c r="X54" i="13"/>
  <c r="X62" i="13"/>
  <c r="X59" i="12"/>
  <c r="X24" i="13"/>
  <c r="X21" i="12"/>
  <c r="X78" i="12"/>
  <c r="X39" i="13"/>
  <c r="X36" i="12"/>
  <c r="X32" i="13"/>
  <c r="X29" i="12"/>
  <c r="X40" i="13"/>
  <c r="X37" i="12"/>
  <c r="X48" i="13"/>
  <c r="X45" i="12"/>
  <c r="X56" i="13"/>
  <c r="X53" i="12"/>
  <c r="X73" i="13"/>
  <c r="X70" i="12"/>
  <c r="X42" i="12"/>
  <c r="X45" i="13"/>
  <c r="X50" i="12"/>
  <c r="X53" i="13"/>
  <c r="X58" i="12"/>
  <c r="X61" i="13"/>
  <c r="X70" i="13"/>
  <c r="X67" i="12"/>
  <c r="X78" i="13"/>
  <c r="X75" i="12"/>
  <c r="W72" i="13"/>
  <c r="W69" i="12"/>
  <c r="W63" i="12"/>
  <c r="W66" i="13"/>
  <c r="W71" i="12"/>
  <c r="W74" i="13"/>
  <c r="W79" i="12"/>
  <c r="W69" i="13"/>
  <c r="W66" i="12"/>
  <c r="W77" i="12"/>
  <c r="W68" i="12"/>
  <c r="W71" i="13"/>
  <c r="W76" i="13"/>
  <c r="W73" i="12"/>
  <c r="W78" i="12"/>
  <c r="W76" i="12"/>
  <c r="W79" i="13"/>
  <c r="W70" i="12"/>
  <c r="W73" i="13"/>
  <c r="W67" i="12"/>
  <c r="W70" i="13"/>
  <c r="W75" i="12"/>
  <c r="W78" i="13"/>
  <c r="W64" i="13"/>
  <c r="W61" i="13"/>
  <c r="W63" i="13"/>
  <c r="W61" i="12"/>
  <c r="W62" i="13"/>
  <c r="W77" i="13"/>
  <c r="W74" i="12"/>
  <c r="W68" i="13"/>
  <c r="W65" i="12"/>
  <c r="W62" i="12"/>
  <c r="W65" i="13"/>
  <c r="W64" i="12"/>
  <c r="W67" i="13"/>
  <c r="W75" i="13"/>
  <c r="W72" i="12"/>
  <c r="V29" i="13"/>
  <c r="V26" i="12"/>
  <c r="V37" i="13"/>
  <c r="V34" i="12"/>
  <c r="V53" i="13"/>
  <c r="V50" i="12"/>
  <c r="V69" i="13"/>
  <c r="V66" i="12"/>
  <c r="V34" i="13"/>
  <c r="V31" i="12"/>
  <c r="V27" i="13"/>
  <c r="V24" i="12"/>
  <c r="V43" i="13"/>
  <c r="V40" i="12"/>
  <c r="V51" i="13"/>
  <c r="V48" i="12"/>
  <c r="V21" i="12"/>
  <c r="V24" i="13"/>
  <c r="V29" i="12"/>
  <c r="V32" i="13"/>
  <c r="V37" i="12"/>
  <c r="V40" i="13"/>
  <c r="V45" i="12"/>
  <c r="V48" i="13"/>
  <c r="V53" i="12"/>
  <c r="V56" i="13"/>
  <c r="V61" i="12"/>
  <c r="V64" i="13"/>
  <c r="V69" i="12"/>
  <c r="V72" i="13"/>
  <c r="V77" i="12"/>
  <c r="V45" i="13"/>
  <c r="V42" i="12"/>
  <c r="V58" i="13"/>
  <c r="V55" i="12"/>
  <c r="V60" i="12"/>
  <c r="V63" i="13"/>
  <c r="V66" i="13"/>
  <c r="V63" i="12"/>
  <c r="V44" i="12"/>
  <c r="V47" i="13"/>
  <c r="V71" i="13"/>
  <c r="V68" i="12"/>
  <c r="V36" i="13"/>
  <c r="V33" i="12"/>
  <c r="V44" i="13"/>
  <c r="V41" i="12"/>
  <c r="V52" i="13"/>
  <c r="V49" i="12"/>
  <c r="V60" i="13"/>
  <c r="V57" i="12"/>
  <c r="V68" i="13"/>
  <c r="V65" i="12"/>
  <c r="V73" i="12"/>
  <c r="V76" i="13"/>
  <c r="V28" i="12"/>
  <c r="V31" i="13"/>
  <c r="V76" i="12"/>
  <c r="V79" i="13"/>
  <c r="V38" i="12"/>
  <c r="V41" i="13"/>
  <c r="V61" i="13"/>
  <c r="V58" i="12"/>
  <c r="V26" i="13"/>
  <c r="V23" i="12"/>
  <c r="V42" i="13"/>
  <c r="V39" i="12"/>
  <c r="V79" i="12"/>
  <c r="V20" i="12"/>
  <c r="V23" i="13"/>
  <c r="V36" i="12"/>
  <c r="V39" i="13"/>
  <c r="V52" i="12"/>
  <c r="V55" i="13"/>
  <c r="V28" i="13"/>
  <c r="V25" i="12"/>
  <c r="V22" i="12"/>
  <c r="V25" i="13"/>
  <c r="V30" i="12"/>
  <c r="V33" i="13"/>
  <c r="V46" i="12"/>
  <c r="V49" i="13"/>
  <c r="V54" i="12"/>
  <c r="V57" i="13"/>
  <c r="V62" i="12"/>
  <c r="V65" i="13"/>
  <c r="V70" i="12"/>
  <c r="V73" i="13"/>
  <c r="V78" i="12"/>
  <c r="V30" i="13"/>
  <c r="V27" i="12"/>
  <c r="V38" i="13"/>
  <c r="V35" i="12"/>
  <c r="V46" i="13"/>
  <c r="V43" i="12"/>
  <c r="V54" i="13"/>
  <c r="V51" i="12"/>
  <c r="V62" i="13"/>
  <c r="V59" i="12"/>
  <c r="V70" i="13"/>
  <c r="V67" i="12"/>
  <c r="V78" i="13"/>
  <c r="V75" i="12"/>
  <c r="V77" i="13"/>
  <c r="V74" i="12"/>
  <c r="V50" i="13"/>
  <c r="V47" i="12"/>
  <c r="V74" i="13"/>
  <c r="V71" i="12"/>
  <c r="V35" i="13"/>
  <c r="V32" i="12"/>
  <c r="V56" i="12"/>
  <c r="V59" i="13"/>
  <c r="V67" i="13"/>
  <c r="V64" i="12"/>
  <c r="V75" i="13"/>
  <c r="V72" i="12"/>
  <c r="U23" i="12"/>
  <c r="U26" i="13"/>
  <c r="U31" i="12"/>
  <c r="U34" i="13"/>
  <c r="U39" i="12"/>
  <c r="U42" i="13"/>
  <c r="U47" i="12"/>
  <c r="U50" i="13"/>
  <c r="U58" i="13"/>
  <c r="U55" i="12"/>
  <c r="U66" i="13"/>
  <c r="U63" i="12"/>
  <c r="U74" i="13"/>
  <c r="U71" i="12"/>
  <c r="U61" i="13"/>
  <c r="U58" i="12"/>
  <c r="U31" i="13"/>
  <c r="U28" i="12"/>
  <c r="U39" i="13"/>
  <c r="U36" i="12"/>
  <c r="U47" i="13"/>
  <c r="U44" i="12"/>
  <c r="U55" i="13"/>
  <c r="U52" i="12"/>
  <c r="U60" i="12"/>
  <c r="U63" i="13"/>
  <c r="U68" i="12"/>
  <c r="U71" i="13"/>
  <c r="U76" i="12"/>
  <c r="U25" i="12"/>
  <c r="U28" i="13"/>
  <c r="U76" i="13"/>
  <c r="U73" i="12"/>
  <c r="U37" i="13"/>
  <c r="U34" i="12"/>
  <c r="U57" i="12"/>
  <c r="U60" i="13"/>
  <c r="U66" i="12"/>
  <c r="U69" i="13"/>
  <c r="U41" i="12"/>
  <c r="U44" i="13"/>
  <c r="U46" i="12"/>
  <c r="U49" i="13"/>
  <c r="U62" i="12"/>
  <c r="U65" i="13"/>
  <c r="U78" i="12"/>
  <c r="U30" i="13"/>
  <c r="U27" i="12"/>
  <c r="U38" i="13"/>
  <c r="U35" i="12"/>
  <c r="U46" i="13"/>
  <c r="U43" i="12"/>
  <c r="U54" i="13"/>
  <c r="U51" i="12"/>
  <c r="U59" i="12"/>
  <c r="U62" i="13"/>
  <c r="U67" i="12"/>
  <c r="U70" i="13"/>
  <c r="U78" i="13"/>
  <c r="U75" i="12"/>
  <c r="U26" i="12"/>
  <c r="U29" i="13"/>
  <c r="U45" i="13"/>
  <c r="U42" i="12"/>
  <c r="U53" i="13"/>
  <c r="U50" i="12"/>
  <c r="U74" i="12"/>
  <c r="U77" i="13"/>
  <c r="U23" i="13"/>
  <c r="U20" i="12"/>
  <c r="U33" i="12"/>
  <c r="U36" i="13"/>
  <c r="U49" i="12"/>
  <c r="U52" i="13"/>
  <c r="U65" i="12"/>
  <c r="U68" i="13"/>
  <c r="U22" i="12"/>
  <c r="U25" i="13"/>
  <c r="U30" i="12"/>
  <c r="U33" i="13"/>
  <c r="U38" i="12"/>
  <c r="U41" i="13"/>
  <c r="U57" i="13"/>
  <c r="U54" i="12"/>
  <c r="U73" i="13"/>
  <c r="U70" i="12"/>
  <c r="U24" i="12"/>
  <c r="U27" i="13"/>
  <c r="U32" i="12"/>
  <c r="U35" i="13"/>
  <c r="U40" i="12"/>
  <c r="U43" i="13"/>
  <c r="U48" i="12"/>
  <c r="U51" i="13"/>
  <c r="U56" i="12"/>
  <c r="U59" i="13"/>
  <c r="U64" i="12"/>
  <c r="U67" i="13"/>
  <c r="U75" i="13"/>
  <c r="U72" i="12"/>
  <c r="U21" i="12"/>
  <c r="U24" i="13"/>
  <c r="U29" i="12"/>
  <c r="U32" i="13"/>
  <c r="U40" i="13"/>
  <c r="U37" i="12"/>
  <c r="U48" i="13"/>
  <c r="U45" i="12"/>
  <c r="U56" i="13"/>
  <c r="U53" i="12"/>
  <c r="U61" i="12"/>
  <c r="U64" i="13"/>
  <c r="U72" i="13"/>
  <c r="U69" i="12"/>
  <c r="U77" i="12"/>
  <c r="T74" i="13"/>
  <c r="T71" i="12"/>
  <c r="Y71" i="1"/>
  <c r="Y71" i="10" s="1"/>
  <c r="Y28" i="1"/>
  <c r="Y28" i="10" s="1"/>
  <c r="T28" i="12"/>
  <c r="T31" i="13"/>
  <c r="T47" i="13"/>
  <c r="T44" i="12"/>
  <c r="Y44" i="1"/>
  <c r="Y44" i="10" s="1"/>
  <c r="T52" i="12"/>
  <c r="T55" i="13"/>
  <c r="Y52" i="1"/>
  <c r="Y52" i="10" s="1"/>
  <c r="T63" i="13"/>
  <c r="T60" i="12"/>
  <c r="T68" i="12"/>
  <c r="Y68" i="1"/>
  <c r="Y68" i="10" s="1"/>
  <c r="T71" i="13"/>
  <c r="T79" i="13"/>
  <c r="T76" i="12"/>
  <c r="Y76" i="1"/>
  <c r="Y76" i="10" s="1"/>
  <c r="T28" i="13"/>
  <c r="T25" i="12"/>
  <c r="Y25" i="1"/>
  <c r="Y25" i="10" s="1"/>
  <c r="T33" i="12"/>
  <c r="Y33" i="1"/>
  <c r="Y33" i="10" s="1"/>
  <c r="T36" i="13"/>
  <c r="T41" i="12"/>
  <c r="Y41" i="1"/>
  <c r="Y41" i="10" s="1"/>
  <c r="T44" i="13"/>
  <c r="T49" i="12"/>
  <c r="Y49" i="1"/>
  <c r="Y49" i="10" s="1"/>
  <c r="T52" i="13"/>
  <c r="T57" i="12"/>
  <c r="Y57" i="1"/>
  <c r="Y57" i="10" s="1"/>
  <c r="T60" i="13"/>
  <c r="T65" i="12"/>
  <c r="Y65" i="1"/>
  <c r="Y65" i="10" s="1"/>
  <c r="T68" i="13"/>
  <c r="T73" i="12"/>
  <c r="Y73" i="1"/>
  <c r="Y73" i="10" s="1"/>
  <c r="T76" i="13"/>
  <c r="T26" i="13"/>
  <c r="Y23" i="1"/>
  <c r="Y23" i="10" s="1"/>
  <c r="T23" i="12"/>
  <c r="T42" i="13"/>
  <c r="Y39" i="1"/>
  <c r="Y39" i="10" s="1"/>
  <c r="T39" i="12"/>
  <c r="T66" i="13"/>
  <c r="Y63" i="1"/>
  <c r="Y63" i="10" s="1"/>
  <c r="T63" i="12"/>
  <c r="T36" i="12"/>
  <c r="Y36" i="1"/>
  <c r="Y36" i="10" s="1"/>
  <c r="T39" i="13"/>
  <c r="T25" i="13"/>
  <c r="T22" i="12"/>
  <c r="Y22" i="1"/>
  <c r="Y22" i="10" s="1"/>
  <c r="Y46" i="1"/>
  <c r="Y46" i="10" s="1"/>
  <c r="T46" i="12"/>
  <c r="T49" i="13"/>
  <c r="Y54" i="1"/>
  <c r="Y54" i="10" s="1"/>
  <c r="T57" i="13"/>
  <c r="T54" i="12"/>
  <c r="Y78" i="1"/>
  <c r="T78" i="12"/>
  <c r="T58" i="13"/>
  <c r="Y55" i="1"/>
  <c r="Y55" i="10" s="1"/>
  <c r="T55" i="12"/>
  <c r="T23" i="13"/>
  <c r="Y20" i="1"/>
  <c r="T20" i="12"/>
  <c r="T41" i="13"/>
  <c r="Y38" i="1"/>
  <c r="Y38" i="10" s="1"/>
  <c r="T38" i="12"/>
  <c r="T30" i="13"/>
  <c r="T27" i="12"/>
  <c r="Y27" i="1"/>
  <c r="Y27" i="10" s="1"/>
  <c r="T38" i="13"/>
  <c r="T35" i="12"/>
  <c r="Y35" i="1"/>
  <c r="Y35" i="10" s="1"/>
  <c r="T54" i="13"/>
  <c r="Y51" i="1"/>
  <c r="Y51" i="10" s="1"/>
  <c r="T51" i="12"/>
  <c r="T62" i="13"/>
  <c r="T59" i="12"/>
  <c r="Y59" i="1"/>
  <c r="Y59" i="10" s="1"/>
  <c r="T70" i="13"/>
  <c r="T67" i="12"/>
  <c r="Y67" i="1"/>
  <c r="Y67" i="10" s="1"/>
  <c r="T78" i="13"/>
  <c r="Y75" i="1"/>
  <c r="Y75" i="10" s="1"/>
  <c r="T75" i="12"/>
  <c r="T24" i="12"/>
  <c r="T27" i="13"/>
  <c r="Y24" i="1"/>
  <c r="Y24" i="10" s="1"/>
  <c r="T35" i="13"/>
  <c r="Y32" i="1"/>
  <c r="Y32" i="10" s="1"/>
  <c r="T32" i="12"/>
  <c r="T40" i="12"/>
  <c r="T43" i="13"/>
  <c r="Y40" i="1"/>
  <c r="Y40" i="10" s="1"/>
  <c r="T48" i="12"/>
  <c r="Y48" i="1"/>
  <c r="Y48" i="10" s="1"/>
  <c r="T51" i="13"/>
  <c r="Y56" i="1"/>
  <c r="Y56" i="10" s="1"/>
  <c r="T56" i="12"/>
  <c r="T59" i="13"/>
  <c r="Y64" i="1"/>
  <c r="Y64" i="10" s="1"/>
  <c r="T67" i="13"/>
  <c r="T64" i="12"/>
  <c r="T75" i="13"/>
  <c r="Y72" i="1"/>
  <c r="Y72" i="10" s="1"/>
  <c r="T72" i="12"/>
  <c r="Y30" i="1"/>
  <c r="Y30" i="10" s="1"/>
  <c r="T30" i="12"/>
  <c r="T33" i="13"/>
  <c r="T62" i="12"/>
  <c r="T65" i="13"/>
  <c r="Y62" i="1"/>
  <c r="Y62" i="10" s="1"/>
  <c r="T46" i="13"/>
  <c r="T43" i="12"/>
  <c r="Y43" i="1"/>
  <c r="Y43" i="10" s="1"/>
  <c r="T24" i="13"/>
  <c r="T21" i="12"/>
  <c r="Y21" i="1"/>
  <c r="Y21" i="10" s="1"/>
  <c r="Y29" i="1"/>
  <c r="Y29" i="10" s="1"/>
  <c r="T32" i="13"/>
  <c r="T29" i="12"/>
  <c r="Y37" i="1"/>
  <c r="Y37" i="10" s="1"/>
  <c r="T37" i="12"/>
  <c r="T40" i="13"/>
  <c r="Y45" i="1"/>
  <c r="Y45" i="10" s="1"/>
  <c r="T48" i="13"/>
  <c r="T45" i="12"/>
  <c r="T56" i="13"/>
  <c r="T53" i="12"/>
  <c r="Y53" i="1"/>
  <c r="Y53" i="10" s="1"/>
  <c r="T61" i="12"/>
  <c r="T64" i="13"/>
  <c r="Y61" i="1"/>
  <c r="Y61" i="10" s="1"/>
  <c r="Y69" i="1"/>
  <c r="Y69" i="10" s="1"/>
  <c r="T72" i="13"/>
  <c r="T69" i="12"/>
  <c r="T77" i="12"/>
  <c r="Y77" i="1"/>
  <c r="T34" i="13"/>
  <c r="T31" i="12"/>
  <c r="Y31" i="1"/>
  <c r="Y31" i="10" s="1"/>
  <c r="T50" i="13"/>
  <c r="Y47" i="1"/>
  <c r="Y47" i="10" s="1"/>
  <c r="T47" i="12"/>
  <c r="T79" i="12"/>
  <c r="T73" i="13"/>
  <c r="T70" i="12"/>
  <c r="Y70" i="1"/>
  <c r="Y70" i="10" s="1"/>
  <c r="T29" i="13"/>
  <c r="T26" i="12"/>
  <c r="Y26" i="1"/>
  <c r="Y26" i="10" s="1"/>
  <c r="T34" i="12"/>
  <c r="T37" i="13"/>
  <c r="Y34" i="1"/>
  <c r="Y34" i="10" s="1"/>
  <c r="Y42" i="1"/>
  <c r="Y42" i="10" s="1"/>
  <c r="T45" i="13"/>
  <c r="T42" i="12"/>
  <c r="T53" i="13"/>
  <c r="Y50" i="1"/>
  <c r="Y50" i="10" s="1"/>
  <c r="T50" i="12"/>
  <c r="Y58" i="1"/>
  <c r="Y58" i="10" s="1"/>
  <c r="T61" i="13"/>
  <c r="T58" i="12"/>
  <c r="Y66" i="1"/>
  <c r="Y66" i="10" s="1"/>
  <c r="T69" i="13"/>
  <c r="T66" i="12"/>
  <c r="Y74" i="1"/>
  <c r="Y74" i="10" s="1"/>
  <c r="T74" i="12"/>
  <c r="T77" i="13"/>
  <c r="Y79" i="1"/>
  <c r="U79" i="13"/>
  <c r="U79" i="12"/>
  <c r="Y78" i="10" l="1"/>
  <c r="Y81" i="13"/>
  <c r="Y79" i="10"/>
  <c r="Y82" i="13"/>
  <c r="Y80" i="13"/>
  <c r="Y77" i="10"/>
  <c r="Y73" i="13"/>
  <c r="Y70" i="12"/>
  <c r="Y55" i="13"/>
  <c r="Y52" i="12"/>
  <c r="Y50" i="12"/>
  <c r="Y53" i="13"/>
  <c r="Y56" i="13"/>
  <c r="Y53" i="12"/>
  <c r="Y24" i="13"/>
  <c r="Y21" i="12"/>
  <c r="Y62" i="12"/>
  <c r="Y65" i="13"/>
  <c r="Y43" i="13"/>
  <c r="Y40" i="12"/>
  <c r="Y27" i="13"/>
  <c r="Y24" i="12"/>
  <c r="Y70" i="13"/>
  <c r="Y67" i="12"/>
  <c r="Y30" i="13"/>
  <c r="Y27" i="12"/>
  <c r="Y39" i="13"/>
  <c r="Y36" i="12"/>
  <c r="Y39" i="12"/>
  <c r="Y42" i="13"/>
  <c r="Y76" i="13"/>
  <c r="Y73" i="12"/>
  <c r="Y57" i="12"/>
  <c r="Y60" i="13"/>
  <c r="Y44" i="13"/>
  <c r="Y41" i="12"/>
  <c r="Y71" i="13"/>
  <c r="Y68" i="12"/>
  <c r="Y28" i="13"/>
  <c r="Y25" i="12"/>
  <c r="Y66" i="12"/>
  <c r="Y69" i="13"/>
  <c r="Y31" i="12"/>
  <c r="Y34" i="13"/>
  <c r="Y75" i="13"/>
  <c r="Y72" i="12"/>
  <c r="Y51" i="12"/>
  <c r="Y54" i="13"/>
  <c r="Y23" i="13"/>
  <c r="Y20" i="10"/>
  <c r="Y20" i="12"/>
  <c r="Y78" i="12"/>
  <c r="Y49" i="13"/>
  <c r="Y46" i="12"/>
  <c r="Y31" i="13"/>
  <c r="Y28" i="12"/>
  <c r="Y29" i="13"/>
  <c r="Y26" i="12"/>
  <c r="Y25" i="13"/>
  <c r="Y22" i="12"/>
  <c r="Y76" i="12"/>
  <c r="Y47" i="13"/>
  <c r="Y44" i="12"/>
  <c r="Y71" i="12"/>
  <c r="Y74" i="13"/>
  <c r="Y34" i="12"/>
  <c r="Y37" i="13"/>
  <c r="Y69" i="12"/>
  <c r="Y72" i="13"/>
  <c r="Y59" i="13"/>
  <c r="Y56" i="12"/>
  <c r="Y64" i="13"/>
  <c r="Y61" i="12"/>
  <c r="Y46" i="13"/>
  <c r="Y43" i="12"/>
  <c r="Y59" i="12"/>
  <c r="Y62" i="13"/>
  <c r="Y38" i="13"/>
  <c r="Y35" i="12"/>
  <c r="Y63" i="12"/>
  <c r="Y66" i="13"/>
  <c r="Y26" i="13"/>
  <c r="Y23" i="12"/>
  <c r="Y65" i="12"/>
  <c r="Y68" i="13"/>
  <c r="Y52" i="13"/>
  <c r="Y49" i="12"/>
  <c r="Y33" i="12"/>
  <c r="Y36" i="13"/>
  <c r="Y40" i="13"/>
  <c r="Y37" i="12"/>
  <c r="Y74" i="12"/>
  <c r="Y77" i="13"/>
  <c r="Y58" i="12"/>
  <c r="Y61" i="13"/>
  <c r="Y42" i="12"/>
  <c r="Y45" i="13"/>
  <c r="Y51" i="13"/>
  <c r="Y48" i="12"/>
  <c r="Y35" i="13"/>
  <c r="Y32" i="12"/>
  <c r="Y75" i="12"/>
  <c r="Y78" i="13"/>
  <c r="Y38" i="12"/>
  <c r="Y41" i="13"/>
  <c r="Y58" i="13"/>
  <c r="Y55" i="12"/>
  <c r="Y57" i="13"/>
  <c r="Y54" i="12"/>
  <c r="Y63" i="13"/>
  <c r="Y60" i="12"/>
  <c r="Y77" i="12"/>
  <c r="Y50" i="13"/>
  <c r="Y47" i="12"/>
  <c r="Y45" i="12"/>
  <c r="Y48" i="13"/>
  <c r="Y32" i="13"/>
  <c r="Y29" i="12"/>
  <c r="Y33" i="13"/>
  <c r="Y30" i="12"/>
  <c r="Y67" i="13"/>
  <c r="Y64" i="12"/>
  <c r="Y79" i="13"/>
  <c r="Y79" i="12"/>
</calcChain>
</file>

<file path=xl/sharedStrings.xml><?xml version="1.0" encoding="utf-8"?>
<sst xmlns="http://schemas.openxmlformats.org/spreadsheetml/2006/main" count="642" uniqueCount="103">
  <si>
    <t>Gastos primários do Governo Geral, em R$ bilhões correntes</t>
  </si>
  <si>
    <t>Governos Estaduais</t>
  </si>
  <si>
    <t>Governos Municipais</t>
  </si>
  <si>
    <t>Governo Geral</t>
  </si>
  <si>
    <t>Remuneração de empregados (incluindo contribuições sociais efetivas)</t>
  </si>
  <si>
    <t>Benefícios previdenciários RGPS/INSS e assistenciais</t>
  </si>
  <si>
    <t>RPPS</t>
  </si>
  <si>
    <t>Investimentos brutos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</si>
  <si>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</si>
  <si>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</si>
  <si>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</si>
  <si>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</si>
  <si>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</si>
  <si>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</si>
  <si>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</si>
  <si>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</si>
  <si>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</si>
  <si>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</si>
  <si>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</si>
  <si>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</si>
  <si>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</si>
  <si>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</si>
  <si>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</si>
  <si>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</si>
  <si>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</si>
  <si>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</si>
  <si>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</si>
  <si>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</si>
  <si>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</si>
  <si>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</si>
  <si>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</si>
  <si>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</si>
  <si>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</si>
  <si>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</si>
  <si>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</si>
  <si>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</si>
  <si>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</si>
  <si>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</si>
  <si>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</si>
  <si>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</si>
  <si>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</si>
  <si>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</si>
  <si>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</si>
  <si>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</si>
  <si>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</si>
  <si>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</si>
  <si>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</si>
  <si>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</si>
  <si>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</si>
  <si>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</si>
  <si>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</si>
  <si>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</si>
  <si>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</si>
  <si>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</si>
  <si>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</si>
  <si>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</si>
  <si>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</si>
  <si>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</si>
  <si>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</si>
  <si>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</si>
  <si>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</si>
  <si>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</si>
  <si>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</si>
  <si>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</si>
  <si>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</si>
  <si>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</si>
  <si>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</si>
  <si>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</si>
  <si>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1T06</t>
  </si>
  <si>
    <t>2T06</t>
  </si>
  <si>
    <t>3T06</t>
  </si>
  <si>
    <t>4T06</t>
  </si>
  <si>
    <t>1T07</t>
  </si>
  <si>
    <t>2T07</t>
  </si>
  <si>
    <t>3T07</t>
  </si>
  <si>
    <t>4T07</t>
  </si>
  <si>
    <t>1T08</t>
  </si>
  <si>
    <t>2T08</t>
  </si>
  <si>
    <t>3T08</t>
  </si>
  <si>
    <t>4T08</t>
  </si>
  <si>
    <t>1T09</t>
  </si>
  <si>
    <t>2T09</t>
  </si>
  <si>
    <t>3T09</t>
  </si>
  <si>
    <t>4T09</t>
  </si>
  <si>
    <t>PIB a preços de mercado</t>
  </si>
  <si>
    <t>R$ bilhões correntes no trimestre</t>
  </si>
  <si>
    <t>Fonte: IBGE</t>
  </si>
  <si>
    <t>Outros (uso de bens e serviços, subsídios e outros)</t>
  </si>
  <si>
    <t>TOTAL</t>
  </si>
  <si>
    <t>Gastos primários do Governo Geral, em % do PIB no trimestre</t>
  </si>
  <si>
    <t>Gastos primários do Governo Geral, acumulado em 4 trimestres, em % do PIB</t>
  </si>
  <si>
    <t xml:space="preserve">Governo Central Orçamentário </t>
  </si>
  <si>
    <t>1T25</t>
  </si>
  <si>
    <t>2T25</t>
  </si>
  <si>
    <t>Nota: dados dos governos estaduais estão disponíveis apenas em bases anuais para o período 2006-2009. A trimestralização foi realizada usando os fatores sazonais da média 2010-2016</t>
  </si>
  <si>
    <t>Outros (uso de bens e serviços, subsídios, outros e transferências)</t>
  </si>
  <si>
    <t>3T25</t>
  </si>
  <si>
    <t>4T25</t>
  </si>
  <si>
    <t>1T26</t>
  </si>
  <si>
    <t>2T26</t>
  </si>
  <si>
    <t>Deflator, 2T26 = 1</t>
  </si>
  <si>
    <t>Gastos primários do Governo Geral, em R$ bilhões constantes do 2T26 (deflator do PIB)</t>
  </si>
  <si>
    <t>Gastos primários do Governo Geral, em R$ bilhões constantes do 2T26 (deflator do PIB),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</si>
</sst>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0.00000"/>
  </numFmts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8"/>
      <name val="Aptos Narrow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304B-AB0A-46E4-80A0-EB5C7E3C0DEF}">
  <dimension ref="A1:AF93"/>
  <sheetViews>
    <sheetView tabSelected="1" zoomScale="80" zoomScaleNormal="80" workbookViewId="0">
      <pane xSplit="1" ySplit="3" topLeftCell="B65" activePane="bottomRight" state="frozen"/>
      <selection pane="topRight" activeCell="B1" sqref="B1"/>
      <selection pane="bottomLeft" activeCell="A4" sqref="A4"/>
      <selection pane="bottomRight" activeCell="A86" sqref="A86"/>
    </sheetView>
  </sheetViews>
  <sheetFormatPr defaultRowHeight="13.2" x14ac:dyDescent="0.3"/>
  <cols>
    <col min="1" max="1" width="11.5546875" style="4" customWidth="1"/>
    <col min="2" max="25" width="14" style="2" customWidth="1"/>
    <col min="26" max="16384" width="8.88671875" style="3"/>
  </cols>
  <sheetData>
    <row r="1" spans="1:32" ht="24" customHeight="1" x14ac:dyDescent="0.3">
      <c r="A1" s="1" t="s">
        <v>0</v>
      </c>
    </row>
    <row r="2" spans="1:32" s="4" customFormat="1" ht="24.6" customHeight="1" x14ac:dyDescent="0.3">
      <c r="B2" s="14" t="s">
        <v>91</v>
      </c>
      <c r="C2" s="14"/>
      <c r="D2" s="14"/>
      <c r="E2" s="14"/>
      <c r="F2" s="14"/>
      <c r="G2" s="14"/>
      <c r="H2" s="15" t="s">
        <v>1</v>
      </c>
      <c r="I2" s="15"/>
      <c r="J2" s="15"/>
      <c r="K2" s="15"/>
      <c r="L2" s="15"/>
      <c r="M2" s="15"/>
      <c r="N2" s="16" t="s">
        <v>2</v>
      </c>
      <c r="O2" s="16"/>
      <c r="P2" s="16"/>
      <c r="Q2" s="16"/>
      <c r="R2" s="16"/>
      <c r="S2" s="16"/>
      <c r="T2" s="17" t="s">
        <v>3</v>
      </c>
      <c r="U2" s="17"/>
      <c r="V2" s="17"/>
      <c r="W2" s="17"/>
      <c r="X2" s="17"/>
      <c r="Y2" s="17"/>
    </row>
    <row r="3" spans="1:32" s="5" customFormat="1" ht="75.599999999999994" customHeight="1" x14ac:dyDescent="0.3">
      <c r="B3" s="6" t="s">
        <v>4</v>
      </c>
      <c r="C3" s="6" t="s">
        <v>5</v>
      </c>
      <c r="D3" s="6" t="s">
        <v>6</v>
      </c>
      <c r="E3" s="6" t="s">
        <v>7</v>
      </c>
      <c r="F3" s="6" t="s">
        <v>87</v>
      </c>
      <c r="G3" s="6" t="s">
        <v>88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87</v>
      </c>
      <c r="M3" s="6" t="s">
        <v>88</v>
      </c>
      <c r="N3" s="6" t="s">
        <v>4</v>
      </c>
      <c r="O3" s="6" t="s">
        <v>5</v>
      </c>
      <c r="P3" s="6" t="s">
        <v>6</v>
      </c>
      <c r="Q3" s="6" t="s">
        <v>7</v>
      </c>
      <c r="R3" s="6" t="s">
        <v>87</v>
      </c>
      <c r="S3" s="6" t="s">
        <v>88</v>
      </c>
      <c r="T3" s="6" t="s">
        <v>4</v>
      </c>
      <c r="U3" s="6" t="s">
        <v>5</v>
      </c>
      <c r="V3" s="6" t="s">
        <v>6</v>
      </c>
      <c r="W3" s="6" t="s">
        <v>7</v>
      </c>
      <c r="X3" s="6" t="s">
        <v>95</v>
      </c>
      <c r="Y3" s="6" t="s">
        <v>88</v>
      </c>
    </row>
    <row r="4" spans="1:32" x14ac:dyDescent="0.3">
      <c r="A4" s="4" t="s">
        <v>68</v>
      </c>
      <c r="B4" s="7">
        <v>16.300917457809998</v>
      </c>
      <c r="C4" s="7">
        <v>43.779700500320004</v>
      </c>
      <c r="D4" s="7">
        <v>10.12982097624</v>
      </c>
      <c r="E4" s="7">
        <v>2.73728522641</v>
      </c>
      <c r="F4" s="7">
        <v>5.3786872739500016</v>
      </c>
      <c r="G4" s="7">
        <f t="shared" ref="G4:G67" si="0">SUM(B4:F4)</f>
        <v>78.326411434730005</v>
      </c>
      <c r="H4" s="10">
        <v>25.67334514860163</v>
      </c>
      <c r="I4" s="10">
        <v>0.14123626385551868</v>
      </c>
      <c r="J4" s="10">
        <v>11.460714711631228</v>
      </c>
      <c r="K4" s="10">
        <v>2.7676993065941407</v>
      </c>
      <c r="L4" s="10">
        <v>11.356430366884233</v>
      </c>
      <c r="M4" s="10">
        <f t="shared" ref="M4:M19" si="1">SUM(H4:L4)</f>
        <v>51.399425797566749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AF4" s="8"/>
    </row>
    <row r="5" spans="1:32" x14ac:dyDescent="0.3">
      <c r="A5" s="4" t="s">
        <v>69</v>
      </c>
      <c r="B5" s="7">
        <v>14.748630938009999</v>
      </c>
      <c r="C5" s="7">
        <v>45.442951829649999</v>
      </c>
      <c r="D5" s="7">
        <v>11.910072356040001</v>
      </c>
      <c r="E5" s="7">
        <v>1.75920376165</v>
      </c>
      <c r="F5" s="7">
        <v>6.9123629185899995</v>
      </c>
      <c r="G5" s="7">
        <f t="shared" si="0"/>
        <v>80.773221803940004</v>
      </c>
      <c r="H5" s="10">
        <v>25.124853729756239</v>
      </c>
      <c r="I5" s="10">
        <v>0.15541479707508532</v>
      </c>
      <c r="J5" s="10">
        <v>11.321355220650164</v>
      </c>
      <c r="K5" s="10">
        <v>4.1722090854944938</v>
      </c>
      <c r="L5" s="10">
        <v>14.408837883379821</v>
      </c>
      <c r="M5" s="10">
        <f t="shared" si="1"/>
        <v>55.182670716355801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AF5" s="8"/>
    </row>
    <row r="6" spans="1:32" x14ac:dyDescent="0.3">
      <c r="A6" s="4" t="s">
        <v>70</v>
      </c>
      <c r="B6" s="7">
        <v>15.266189660230001</v>
      </c>
      <c r="C6" s="7">
        <v>54.779324518690004</v>
      </c>
      <c r="D6" s="7">
        <v>11.22863295802</v>
      </c>
      <c r="E6" s="7">
        <v>1.9372614103600001</v>
      </c>
      <c r="F6" s="7">
        <v>8.5314924812200008</v>
      </c>
      <c r="G6" s="7">
        <f t="shared" si="0"/>
        <v>91.742901028519995</v>
      </c>
      <c r="H6" s="10">
        <v>25.635781510108483</v>
      </c>
      <c r="I6" s="10">
        <v>0.18150450004859722</v>
      </c>
      <c r="J6" s="10">
        <v>11.455116586154867</v>
      </c>
      <c r="K6" s="10">
        <v>4.610562785017553</v>
      </c>
      <c r="L6" s="10">
        <v>15.296011894030437</v>
      </c>
      <c r="M6" s="10">
        <f t="shared" si="1"/>
        <v>57.178977275359934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AF6" s="8"/>
    </row>
    <row r="7" spans="1:32" x14ac:dyDescent="0.3">
      <c r="A7" s="4" t="s">
        <v>71</v>
      </c>
      <c r="B7" s="7">
        <v>21.46810184365</v>
      </c>
      <c r="C7" s="7">
        <v>56.40014913192001</v>
      </c>
      <c r="D7" s="7">
        <v>13.791910117079999</v>
      </c>
      <c r="E7" s="7">
        <v>9.8533544008800007</v>
      </c>
      <c r="F7" s="7">
        <v>20.971074881299998</v>
      </c>
      <c r="G7" s="7">
        <f t="shared" si="0"/>
        <v>122.48459037483001</v>
      </c>
      <c r="H7" s="10">
        <v>29.051981080295686</v>
      </c>
      <c r="I7" s="10">
        <v>0.2069650732324842</v>
      </c>
      <c r="J7" s="10">
        <v>13.320496267303698</v>
      </c>
      <c r="K7" s="10">
        <v>5.7767438408811467</v>
      </c>
      <c r="L7" s="10">
        <v>16.490776989856322</v>
      </c>
      <c r="M7" s="10">
        <f t="shared" si="1"/>
        <v>64.846963251569335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AF7" s="8"/>
    </row>
    <row r="8" spans="1:32" x14ac:dyDescent="0.3">
      <c r="A8" s="4" t="s">
        <v>72</v>
      </c>
      <c r="B8" s="7">
        <v>18.061802358199998</v>
      </c>
      <c r="C8" s="7">
        <v>50.799756013980002</v>
      </c>
      <c r="D8" s="7">
        <v>11.731784725999999</v>
      </c>
      <c r="E8" s="7">
        <v>2.3117730928900002</v>
      </c>
      <c r="F8" s="7">
        <v>6.0198870162000002</v>
      </c>
      <c r="G8" s="7">
        <f t="shared" si="0"/>
        <v>88.925003207269995</v>
      </c>
      <c r="H8" s="10">
        <v>28.420201797422301</v>
      </c>
      <c r="I8" s="10">
        <v>0.12080357936951125</v>
      </c>
      <c r="J8" s="10">
        <v>12.343261585372964</v>
      </c>
      <c r="K8" s="10">
        <v>2.4638951202982113</v>
      </c>
      <c r="L8" s="10">
        <v>11.642269636287205</v>
      </c>
      <c r="M8" s="10">
        <f t="shared" si="1"/>
        <v>54.990431718750187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AF8" s="8"/>
    </row>
    <row r="9" spans="1:32" x14ac:dyDescent="0.3">
      <c r="A9" s="4" t="s">
        <v>73</v>
      </c>
      <c r="B9" s="7">
        <v>17.256838102499998</v>
      </c>
      <c r="C9" s="7">
        <v>50.560973965679992</v>
      </c>
      <c r="D9" s="7">
        <v>13.372127582410002</v>
      </c>
      <c r="E9" s="7">
        <v>3.4567838530300001</v>
      </c>
      <c r="F9" s="7">
        <v>9.3647276031299995</v>
      </c>
      <c r="G9" s="7">
        <f t="shared" si="0"/>
        <v>94.011451106750002</v>
      </c>
      <c r="H9" s="10">
        <v>27.813025883356055</v>
      </c>
      <c r="I9" s="10">
        <v>0.13293090075550701</v>
      </c>
      <c r="J9" s="10">
        <v>12.193170540018004</v>
      </c>
      <c r="K9" s="10">
        <v>3.7142349900950435</v>
      </c>
      <c r="L9" s="10">
        <v>14.771505690117859</v>
      </c>
      <c r="M9" s="10">
        <f t="shared" si="1"/>
        <v>58.624868004342474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AF9" s="8"/>
    </row>
    <row r="10" spans="1:32" x14ac:dyDescent="0.3">
      <c r="A10" s="4" t="s">
        <v>74</v>
      </c>
      <c r="B10" s="7">
        <v>16.77893477916</v>
      </c>
      <c r="C10" s="7">
        <v>61.709686451829995</v>
      </c>
      <c r="D10" s="7">
        <v>11.862094462539998</v>
      </c>
      <c r="E10" s="7">
        <v>2.7121304639299995</v>
      </c>
      <c r="F10" s="7">
        <v>8.9460800244500014</v>
      </c>
      <c r="G10" s="7">
        <f t="shared" si="0"/>
        <v>102.00892618190998</v>
      </c>
      <c r="H10" s="10">
        <v>28.378619129482406</v>
      </c>
      <c r="I10" s="10">
        <v>0.15524620008338896</v>
      </c>
      <c r="J10" s="10">
        <v>12.337232369143342</v>
      </c>
      <c r="K10" s="10">
        <v>4.104471580698025</v>
      </c>
      <c r="L10" s="10">
        <v>15.681009707896168</v>
      </c>
      <c r="M10" s="10">
        <f t="shared" si="1"/>
        <v>60.656578987303327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AF10" s="8"/>
    </row>
    <row r="11" spans="1:32" x14ac:dyDescent="0.3">
      <c r="A11" s="4" t="s">
        <v>75</v>
      </c>
      <c r="B11" s="7">
        <v>22.105181825660001</v>
      </c>
      <c r="C11" s="7">
        <v>60.442774490110004</v>
      </c>
      <c r="D11" s="7">
        <v>14.2806503964</v>
      </c>
      <c r="E11" s="7">
        <v>5.2660797961899988</v>
      </c>
      <c r="F11" s="7">
        <v>15.337069530279997</v>
      </c>
      <c r="G11" s="7">
        <f t="shared" si="0"/>
        <v>117.43175603864</v>
      </c>
      <c r="H11" s="10">
        <v>32.160326600909279</v>
      </c>
      <c r="I11" s="10">
        <v>0.17702338598062664</v>
      </c>
      <c r="J11" s="10">
        <v>14.346257978784614</v>
      </c>
      <c r="K11" s="10">
        <v>5.1426435403761133</v>
      </c>
      <c r="L11" s="10">
        <v>16.90584682204701</v>
      </c>
      <c r="M11" s="10">
        <f t="shared" si="1"/>
        <v>68.732098328097635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AF11" s="8"/>
    </row>
    <row r="12" spans="1:32" x14ac:dyDescent="0.3">
      <c r="A12" s="4" t="s">
        <v>76</v>
      </c>
      <c r="B12" s="7">
        <v>19.815341118099997</v>
      </c>
      <c r="C12" s="7">
        <v>55.226850455449991</v>
      </c>
      <c r="D12" s="7">
        <v>12.00119682825</v>
      </c>
      <c r="E12" s="7">
        <v>2.6697717403900003</v>
      </c>
      <c r="F12" s="7">
        <v>5.8423341210199995</v>
      </c>
      <c r="G12" s="7">
        <f t="shared" si="0"/>
        <v>95.555494263209994</v>
      </c>
      <c r="H12" s="10">
        <v>33.436172804289818</v>
      </c>
      <c r="I12" s="10">
        <v>0.11255943149470274</v>
      </c>
      <c r="J12" s="10">
        <v>13.641695096207966</v>
      </c>
      <c r="K12" s="10">
        <v>3.912629670190654</v>
      </c>
      <c r="L12" s="10">
        <v>14.049401586850783</v>
      </c>
      <c r="M12" s="10">
        <f t="shared" si="1"/>
        <v>65.152458589033927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AF12" s="8"/>
    </row>
    <row r="13" spans="1:32" x14ac:dyDescent="0.3">
      <c r="A13" s="4" t="s">
        <v>77</v>
      </c>
      <c r="B13" s="7">
        <v>19.424164530639999</v>
      </c>
      <c r="C13" s="7">
        <v>55.731765905069992</v>
      </c>
      <c r="D13" s="7">
        <v>15.001400714999999</v>
      </c>
      <c r="E13" s="7">
        <v>2.5705162693700001</v>
      </c>
      <c r="F13" s="7">
        <v>9.19324367876</v>
      </c>
      <c r="G13" s="7">
        <f t="shared" si="0"/>
        <v>101.92109109883999</v>
      </c>
      <c r="H13" s="10">
        <v>32.721834499093021</v>
      </c>
      <c r="I13" s="10">
        <v>0.12385913310855862</v>
      </c>
      <c r="J13" s="10">
        <v>13.47581541657533</v>
      </c>
      <c r="K13" s="10">
        <v>5.8981512259122706</v>
      </c>
      <c r="L13" s="10">
        <v>17.825632111807035</v>
      </c>
      <c r="M13" s="10">
        <f t="shared" si="1"/>
        <v>70.045292386496214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AF13" s="8"/>
    </row>
    <row r="14" spans="1:32" x14ac:dyDescent="0.3">
      <c r="A14" s="4" t="s">
        <v>78</v>
      </c>
      <c r="B14" s="7">
        <v>19.29969956403</v>
      </c>
      <c r="C14" s="7">
        <v>68.925724792060009</v>
      </c>
      <c r="D14" s="7">
        <v>13.5330264111</v>
      </c>
      <c r="E14" s="7">
        <v>4.5142145537899996</v>
      </c>
      <c r="F14" s="7">
        <v>11.178129377119999</v>
      </c>
      <c r="G14" s="7">
        <f t="shared" si="0"/>
        <v>117.4507946981</v>
      </c>
      <c r="H14" s="10">
        <v>33.387251080200308</v>
      </c>
      <c r="I14" s="10">
        <v>0.14465154190215476</v>
      </c>
      <c r="J14" s="10">
        <v>13.635031644339533</v>
      </c>
      <c r="K14" s="10">
        <v>6.5178412647490171</v>
      </c>
      <c r="L14" s="10">
        <v>18.923183327318714</v>
      </c>
      <c r="M14" s="10">
        <f t="shared" si="1"/>
        <v>72.607958858509733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AF14" s="8"/>
    </row>
    <row r="15" spans="1:32" x14ac:dyDescent="0.3">
      <c r="A15" s="4" t="s">
        <v>79</v>
      </c>
      <c r="B15" s="7">
        <v>27.304132088479996</v>
      </c>
      <c r="C15" s="7">
        <v>68.092473371660006</v>
      </c>
      <c r="D15" s="7">
        <v>17.030191550089999</v>
      </c>
      <c r="E15" s="7">
        <v>5.1350979735300006</v>
      </c>
      <c r="F15" s="7">
        <v>15.16907356256</v>
      </c>
      <c r="G15" s="7">
        <f t="shared" si="0"/>
        <v>132.73096854631999</v>
      </c>
      <c r="H15" s="10">
        <v>37.836404024686843</v>
      </c>
      <c r="I15" s="10">
        <v>0.1649425604045931</v>
      </c>
      <c r="J15" s="10">
        <v>15.855394116417163</v>
      </c>
      <c r="K15" s="10">
        <v>8.1664432603180614</v>
      </c>
      <c r="L15" s="10">
        <v>20.401265267763481</v>
      </c>
      <c r="M15" s="10">
        <f t="shared" si="1"/>
        <v>82.424449229590138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AF15" s="8"/>
    </row>
    <row r="16" spans="1:32" x14ac:dyDescent="0.3">
      <c r="A16" s="4" t="s">
        <v>80</v>
      </c>
      <c r="B16" s="7">
        <v>25.998350786809997</v>
      </c>
      <c r="C16" s="7">
        <v>66.594509131950005</v>
      </c>
      <c r="D16" s="7">
        <v>14.083114145209999</v>
      </c>
      <c r="E16" s="7">
        <v>2.6511936920700001</v>
      </c>
      <c r="F16" s="7">
        <v>9.219662811400001</v>
      </c>
      <c r="G16" s="7">
        <f t="shared" si="0"/>
        <v>118.54683056744</v>
      </c>
      <c r="H16" s="10">
        <v>36.23605343145141</v>
      </c>
      <c r="I16" s="10">
        <v>0.13903265593306813</v>
      </c>
      <c r="J16" s="10">
        <v>14.92259007970968</v>
      </c>
      <c r="K16" s="10">
        <v>4.977809813493149</v>
      </c>
      <c r="L16" s="10">
        <v>15.178996071446274</v>
      </c>
      <c r="M16" s="10">
        <f t="shared" si="1"/>
        <v>71.454482052033583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AF16" s="8"/>
    </row>
    <row r="17" spans="1:32" x14ac:dyDescent="0.3">
      <c r="A17" s="4" t="s">
        <v>81</v>
      </c>
      <c r="B17" s="7">
        <v>22.273164043589997</v>
      </c>
      <c r="C17" s="7">
        <v>64.369929866429999</v>
      </c>
      <c r="D17" s="7">
        <v>16.421349547390001</v>
      </c>
      <c r="E17" s="7">
        <v>4.2099696947200007</v>
      </c>
      <c r="F17" s="7">
        <v>11.177405977729999</v>
      </c>
      <c r="G17" s="7">
        <f t="shared" si="0"/>
        <v>118.45181912986</v>
      </c>
      <c r="H17" s="10">
        <v>35.461897814217529</v>
      </c>
      <c r="I17" s="10">
        <v>0.15298997168851855</v>
      </c>
      <c r="J17" s="10">
        <v>14.741135030006989</v>
      </c>
      <c r="K17" s="10">
        <v>7.5038727220974382</v>
      </c>
      <c r="L17" s="10">
        <v>19.258841604286136</v>
      </c>
      <c r="M17" s="10">
        <f t="shared" si="1"/>
        <v>77.118737142296609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AF17" s="8"/>
    </row>
    <row r="18" spans="1:32" x14ac:dyDescent="0.3">
      <c r="A18" s="4" t="s">
        <v>82</v>
      </c>
      <c r="B18" s="7">
        <v>22.34517516008</v>
      </c>
      <c r="C18" s="7">
        <v>78.245893455520005</v>
      </c>
      <c r="D18" s="7">
        <v>15.482087631099999</v>
      </c>
      <c r="E18" s="7">
        <v>4.6574228480100004</v>
      </c>
      <c r="F18" s="7">
        <v>11.122172226650001</v>
      </c>
      <c r="G18" s="7">
        <f t="shared" si="0"/>
        <v>131.85275132136002</v>
      </c>
      <c r="H18" s="10">
        <v>36.183035096534837</v>
      </c>
      <c r="I18" s="10">
        <v>0.17867261577646246</v>
      </c>
      <c r="J18" s="10">
        <v>14.9153009591094</v>
      </c>
      <c r="K18" s="10">
        <v>8.2922681023571787</v>
      </c>
      <c r="L18" s="10">
        <v>20.444637702822828</v>
      </c>
      <c r="M18" s="10">
        <f t="shared" si="1"/>
        <v>80.013914476600704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AF18" s="8"/>
    </row>
    <row r="19" spans="1:32" x14ac:dyDescent="0.3">
      <c r="A19" s="4" t="s">
        <v>83</v>
      </c>
      <c r="B19" s="7">
        <v>28.808598581050003</v>
      </c>
      <c r="C19" s="7">
        <v>75.493276867159992</v>
      </c>
      <c r="D19" s="7">
        <v>18.903679597309999</v>
      </c>
      <c r="E19" s="7">
        <v>8.4183609518699996</v>
      </c>
      <c r="F19" s="7">
        <v>16.120612569829998</v>
      </c>
      <c r="G19" s="7">
        <f t="shared" si="0"/>
        <v>147.74452856721999</v>
      </c>
      <c r="H19" s="10">
        <v>41.00475152816032</v>
      </c>
      <c r="I19" s="10">
        <v>0.20373594593475128</v>
      </c>
      <c r="J19" s="10">
        <v>17.344145671259252</v>
      </c>
      <c r="K19" s="10">
        <v>10.389687966703324</v>
      </c>
      <c r="L19" s="10">
        <v>22.041559808621631</v>
      </c>
      <c r="M19" s="10">
        <f t="shared" si="1"/>
        <v>90.983880920679269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AF19" s="8"/>
    </row>
    <row r="20" spans="1:32" x14ac:dyDescent="0.3">
      <c r="A20" s="4" t="s">
        <v>8</v>
      </c>
      <c r="B20" s="7">
        <v>27.053916191669995</v>
      </c>
      <c r="C20" s="7">
        <v>74.955098996240011</v>
      </c>
      <c r="D20" s="7">
        <v>15.782432500960001</v>
      </c>
      <c r="E20" s="7">
        <v>5.29128606029</v>
      </c>
      <c r="F20" s="7">
        <v>10.541002045789998</v>
      </c>
      <c r="G20" s="7">
        <f t="shared" si="0"/>
        <v>133.62373579495002</v>
      </c>
      <c r="H20" s="7">
        <v>40.774325650464824</v>
      </c>
      <c r="I20" s="7">
        <v>0.15077699331140684</v>
      </c>
      <c r="J20" s="7">
        <v>17.386604989915124</v>
      </c>
      <c r="K20" s="7">
        <v>6.9288404671942416</v>
      </c>
      <c r="L20" s="7">
        <v>17.276099986475764</v>
      </c>
      <c r="M20" s="7">
        <f t="shared" ref="M20:M85" si="2">SUM(H20:L20)</f>
        <v>82.516648087361375</v>
      </c>
      <c r="N20" s="7">
        <v>29.752781399706169</v>
      </c>
      <c r="O20" s="7">
        <v>0.24414830825927103</v>
      </c>
      <c r="P20" s="7">
        <v>3.2993635042913438</v>
      </c>
      <c r="Q20" s="7">
        <v>7.1651772810114593</v>
      </c>
      <c r="R20" s="7">
        <v>22.461599450776163</v>
      </c>
      <c r="S20" s="7">
        <f t="shared" ref="S20:S80" si="3">SUM(N20:R20)</f>
        <v>62.923069944044407</v>
      </c>
      <c r="T20" s="7">
        <f t="shared" ref="T20:T51" si="4">B20+H20+N20</f>
        <v>97.581023241840981</v>
      </c>
      <c r="U20" s="7">
        <f t="shared" ref="U20:U51" si="5">C20+I20+O20</f>
        <v>75.350024297810691</v>
      </c>
      <c r="V20" s="7">
        <f t="shared" ref="V20:V51" si="6">D20+J20+P20</f>
        <v>36.468400995166469</v>
      </c>
      <c r="W20" s="7">
        <f t="shared" ref="W20:W51" si="7">E20+K20+Q20</f>
        <v>19.385303808495699</v>
      </c>
      <c r="X20" s="7">
        <f t="shared" ref="X20:X51" si="8">F20+L20+R20</f>
        <v>50.278701483041928</v>
      </c>
      <c r="Y20" s="7">
        <f t="shared" ref="Y20:Y79" si="9">SUM(T20:X20)</f>
        <v>279.06345382635578</v>
      </c>
      <c r="AA20" s="8"/>
      <c r="AF20" s="8"/>
    </row>
    <row r="21" spans="1:32" x14ac:dyDescent="0.3">
      <c r="A21" s="4" t="s">
        <v>9</v>
      </c>
      <c r="B21" s="7">
        <v>25.504588492990003</v>
      </c>
      <c r="C21" s="7">
        <v>74.094547470240002</v>
      </c>
      <c r="D21" s="7">
        <v>18.280912115569997</v>
      </c>
      <c r="E21" s="7">
        <v>6.759150062639999</v>
      </c>
      <c r="F21" s="7">
        <v>12.476548460890001</v>
      </c>
      <c r="G21" s="7">
        <f t="shared" si="0"/>
        <v>137.11574660233001</v>
      </c>
      <c r="H21" s="7">
        <v>40.516468054893558</v>
      </c>
      <c r="I21" s="7">
        <v>0.20019581357058996</v>
      </c>
      <c r="J21" s="7">
        <v>15.884182653109569</v>
      </c>
      <c r="K21" s="7">
        <v>10.493984768865865</v>
      </c>
      <c r="L21" s="7">
        <v>22.40047723433144</v>
      </c>
      <c r="M21" s="7">
        <f t="shared" si="2"/>
        <v>89.495308524771019</v>
      </c>
      <c r="N21" s="7">
        <v>32.260575661112711</v>
      </c>
      <c r="O21" s="7">
        <v>0.29981755960611922</v>
      </c>
      <c r="P21" s="7">
        <v>3.5774552230121279</v>
      </c>
      <c r="Q21" s="7">
        <v>7.0630913901543799</v>
      </c>
      <c r="R21" s="7">
        <v>29.1429043637105</v>
      </c>
      <c r="S21" s="7">
        <f t="shared" si="3"/>
        <v>72.343844197595843</v>
      </c>
      <c r="T21" s="7">
        <f t="shared" si="4"/>
        <v>98.281632208996271</v>
      </c>
      <c r="U21" s="7">
        <f t="shared" si="5"/>
        <v>74.594560843416716</v>
      </c>
      <c r="V21" s="7">
        <f t="shared" si="6"/>
        <v>37.742549991691696</v>
      </c>
      <c r="W21" s="7">
        <f t="shared" si="7"/>
        <v>24.316226221660244</v>
      </c>
      <c r="X21" s="7">
        <f t="shared" si="8"/>
        <v>64.019930058931948</v>
      </c>
      <c r="Y21" s="7">
        <f t="shared" si="9"/>
        <v>298.9548993246969</v>
      </c>
      <c r="AA21" s="8"/>
      <c r="AF21" s="8"/>
    </row>
    <row r="22" spans="1:32" x14ac:dyDescent="0.3">
      <c r="A22" s="4" t="s">
        <v>10</v>
      </c>
      <c r="B22" s="7">
        <v>25.639298874960001</v>
      </c>
      <c r="C22" s="7">
        <v>89.075141864860001</v>
      </c>
      <c r="D22" s="7">
        <v>17.216084467270001</v>
      </c>
      <c r="E22" s="7">
        <v>7.4027881393499992</v>
      </c>
      <c r="F22" s="7">
        <v>12.680798904990001</v>
      </c>
      <c r="G22" s="7">
        <f t="shared" si="0"/>
        <v>152.01411225143002</v>
      </c>
      <c r="H22" s="7">
        <v>39.010453118125199</v>
      </c>
      <c r="I22" s="7">
        <v>0.26139554916050112</v>
      </c>
      <c r="J22" s="7">
        <v>15.503435132855195</v>
      </c>
      <c r="K22" s="7">
        <v>11.996477707620731</v>
      </c>
      <c r="L22" s="7">
        <v>23.461546452961208</v>
      </c>
      <c r="M22" s="7">
        <f t="shared" si="2"/>
        <v>90.23330796072284</v>
      </c>
      <c r="N22" s="7">
        <v>32.067025119276344</v>
      </c>
      <c r="O22" s="7">
        <v>0.30699322535308493</v>
      </c>
      <c r="P22" s="7">
        <v>3.5555783342796583</v>
      </c>
      <c r="Q22" s="7">
        <v>8.9174967496548323</v>
      </c>
      <c r="R22" s="7">
        <v>29.720461631919193</v>
      </c>
      <c r="S22" s="7">
        <f t="shared" si="3"/>
        <v>74.567555060483102</v>
      </c>
      <c r="T22" s="7">
        <f t="shared" si="4"/>
        <v>96.716777112361541</v>
      </c>
      <c r="U22" s="7">
        <f t="shared" si="5"/>
        <v>89.64353063937358</v>
      </c>
      <c r="V22" s="7">
        <f t="shared" si="6"/>
        <v>36.275097934404855</v>
      </c>
      <c r="W22" s="7">
        <f t="shared" si="7"/>
        <v>28.316762596625559</v>
      </c>
      <c r="X22" s="7">
        <f t="shared" si="8"/>
        <v>65.862806989870393</v>
      </c>
      <c r="Y22" s="7">
        <f t="shared" si="9"/>
        <v>316.81497527263593</v>
      </c>
      <c r="AA22" s="8"/>
      <c r="AF22" s="8"/>
    </row>
    <row r="23" spans="1:32" x14ac:dyDescent="0.3">
      <c r="A23" s="4" t="s">
        <v>11</v>
      </c>
      <c r="B23" s="7">
        <v>33.79800367915</v>
      </c>
      <c r="C23" s="7">
        <v>82.700727610989986</v>
      </c>
      <c r="D23" s="7">
        <v>20.57007441311</v>
      </c>
      <c r="E23" s="7">
        <v>10.615435114139999</v>
      </c>
      <c r="F23" s="7">
        <v>17.443165035170001</v>
      </c>
      <c r="G23" s="7">
        <f t="shared" si="0"/>
        <v>165.12740585256</v>
      </c>
      <c r="H23" s="7">
        <v>48.517148035205743</v>
      </c>
      <c r="I23" s="7">
        <v>0.26304812791608856</v>
      </c>
      <c r="J23" s="7">
        <v>20.386508105956722</v>
      </c>
      <c r="K23" s="7">
        <v>13.454789471911656</v>
      </c>
      <c r="L23" s="7">
        <v>24.184065939534936</v>
      </c>
      <c r="M23" s="7">
        <f t="shared" si="2"/>
        <v>106.80555968052514</v>
      </c>
      <c r="N23" s="7">
        <v>40.431100960935979</v>
      </c>
      <c r="O23" s="7">
        <v>0.36375506567358595</v>
      </c>
      <c r="P23" s="7">
        <v>4.4839230690822678</v>
      </c>
      <c r="Q23" s="7">
        <v>11.059145736964981</v>
      </c>
      <c r="R23" s="7">
        <v>35.009160994672044</v>
      </c>
      <c r="S23" s="7">
        <f t="shared" si="3"/>
        <v>91.347085827328854</v>
      </c>
      <c r="T23" s="7">
        <f t="shared" si="4"/>
        <v>122.74625267529173</v>
      </c>
      <c r="U23" s="7">
        <f t="shared" si="5"/>
        <v>83.327530804579666</v>
      </c>
      <c r="V23" s="7">
        <f t="shared" si="6"/>
        <v>45.440505588148987</v>
      </c>
      <c r="W23" s="7">
        <f t="shared" si="7"/>
        <v>35.129370323016637</v>
      </c>
      <c r="X23" s="7">
        <f t="shared" si="8"/>
        <v>76.636391969376973</v>
      </c>
      <c r="Y23" s="7">
        <f t="shared" si="9"/>
        <v>363.28005136041401</v>
      </c>
      <c r="AA23" s="8"/>
      <c r="AF23" s="8"/>
    </row>
    <row r="24" spans="1:32" x14ac:dyDescent="0.3">
      <c r="A24" s="4" t="s">
        <v>12</v>
      </c>
      <c r="B24" s="7">
        <v>27.460171313</v>
      </c>
      <c r="C24" s="7">
        <v>81.745731827900002</v>
      </c>
      <c r="D24" s="7">
        <v>17.777612074950003</v>
      </c>
      <c r="E24" s="7">
        <v>4.7245936531900004</v>
      </c>
      <c r="F24" s="7">
        <v>14.35259764611</v>
      </c>
      <c r="G24" s="7">
        <f t="shared" si="0"/>
        <v>146.06070651515003</v>
      </c>
      <c r="H24" s="7">
        <v>46.317285634822362</v>
      </c>
      <c r="I24" s="7">
        <v>0.18926654688971395</v>
      </c>
      <c r="J24" s="7">
        <v>18.744323037500457</v>
      </c>
      <c r="K24" s="7">
        <v>5.2436013350286013</v>
      </c>
      <c r="L24" s="7">
        <v>17.010269846398877</v>
      </c>
      <c r="M24" s="7">
        <f t="shared" si="2"/>
        <v>87.504746400640016</v>
      </c>
      <c r="N24" s="7">
        <v>32.941654386929876</v>
      </c>
      <c r="O24" s="7">
        <v>0.29347340461589155</v>
      </c>
      <c r="P24" s="7">
        <v>3.600354010236126</v>
      </c>
      <c r="Q24" s="7">
        <v>6.8484548341280131</v>
      </c>
      <c r="R24" s="7">
        <v>24.987344424075083</v>
      </c>
      <c r="S24" s="7">
        <f t="shared" si="3"/>
        <v>68.671281059984977</v>
      </c>
      <c r="T24" s="7">
        <f t="shared" si="4"/>
        <v>106.71911133475223</v>
      </c>
      <c r="U24" s="7">
        <f t="shared" si="5"/>
        <v>82.228471779405609</v>
      </c>
      <c r="V24" s="7">
        <f t="shared" si="6"/>
        <v>40.122289122686588</v>
      </c>
      <c r="W24" s="7">
        <f t="shared" si="7"/>
        <v>16.816649822346616</v>
      </c>
      <c r="X24" s="7">
        <f t="shared" si="8"/>
        <v>56.350211916583959</v>
      </c>
      <c r="Y24" s="7">
        <f t="shared" si="9"/>
        <v>302.236733975775</v>
      </c>
      <c r="AA24" s="8"/>
      <c r="AF24" s="8"/>
    </row>
    <row r="25" spans="1:32" x14ac:dyDescent="0.3">
      <c r="A25" s="4" t="s">
        <v>13</v>
      </c>
      <c r="B25" s="7">
        <v>31.798545480279998</v>
      </c>
      <c r="C25" s="7">
        <v>85.428988887689997</v>
      </c>
      <c r="D25" s="7">
        <v>20.128229780319998</v>
      </c>
      <c r="E25" s="7">
        <v>5.7981028809399993</v>
      </c>
      <c r="F25" s="7">
        <v>17.32529411006</v>
      </c>
      <c r="G25" s="7">
        <f t="shared" si="0"/>
        <v>160.47916113929</v>
      </c>
      <c r="H25" s="7">
        <v>45.429053095670142</v>
      </c>
      <c r="I25" s="7">
        <v>0.2074543880598394</v>
      </c>
      <c r="J25" s="7">
        <v>18.749463127674943</v>
      </c>
      <c r="K25" s="7">
        <v>7.8587779401736162</v>
      </c>
      <c r="L25" s="7">
        <v>22.249921716573294</v>
      </c>
      <c r="M25" s="7">
        <f t="shared" si="2"/>
        <v>94.494670268151836</v>
      </c>
      <c r="N25" s="7">
        <v>37.040059331779226</v>
      </c>
      <c r="O25" s="7">
        <v>0.38344375080246174</v>
      </c>
      <c r="P25" s="7">
        <v>4.0495169840684317</v>
      </c>
      <c r="Q25" s="7">
        <v>8.1878910468833901</v>
      </c>
      <c r="R25" s="7">
        <v>34.078390172693446</v>
      </c>
      <c r="S25" s="7">
        <f t="shared" si="3"/>
        <v>83.739301286226961</v>
      </c>
      <c r="T25" s="7">
        <f t="shared" si="4"/>
        <v>114.26765790772936</v>
      </c>
      <c r="U25" s="7">
        <f t="shared" si="5"/>
        <v>86.019887026552297</v>
      </c>
      <c r="V25" s="7">
        <f t="shared" si="6"/>
        <v>42.927209892063374</v>
      </c>
      <c r="W25" s="7">
        <f t="shared" si="7"/>
        <v>21.844771867997004</v>
      </c>
      <c r="X25" s="7">
        <f t="shared" si="8"/>
        <v>73.653605999326743</v>
      </c>
      <c r="Y25" s="7">
        <f t="shared" si="9"/>
        <v>338.71313269366874</v>
      </c>
      <c r="AA25" s="8"/>
      <c r="AF25" s="8"/>
    </row>
    <row r="26" spans="1:32" x14ac:dyDescent="0.3">
      <c r="A26" s="4" t="s">
        <v>14</v>
      </c>
      <c r="B26" s="7">
        <v>27.044654932240004</v>
      </c>
      <c r="C26" s="7">
        <v>100.05899633216998</v>
      </c>
      <c r="D26" s="7">
        <v>17.996763819049999</v>
      </c>
      <c r="E26" s="7">
        <v>6.3150734756399993</v>
      </c>
      <c r="F26" s="7">
        <v>15.1521138422</v>
      </c>
      <c r="G26" s="7">
        <f t="shared" si="0"/>
        <v>166.56760240129998</v>
      </c>
      <c r="H26" s="7">
        <v>46.326403425819045</v>
      </c>
      <c r="I26" s="7">
        <v>0.25819934057274074</v>
      </c>
      <c r="J26" s="7">
        <v>18.600786745289767</v>
      </c>
      <c r="K26" s="7">
        <v>8.327983099353041</v>
      </c>
      <c r="L26" s="7">
        <v>23.984406597836081</v>
      </c>
      <c r="M26" s="7">
        <f t="shared" si="2"/>
        <v>97.497779208870668</v>
      </c>
      <c r="N26" s="7">
        <v>37.155872296203874</v>
      </c>
      <c r="O26" s="7">
        <v>0.38338206638675132</v>
      </c>
      <c r="P26" s="7">
        <v>4.0623724618493711</v>
      </c>
      <c r="Q26" s="7">
        <v>9.3547086570441618</v>
      </c>
      <c r="R26" s="7">
        <v>34.098576211005856</v>
      </c>
      <c r="S26" s="7">
        <f t="shared" si="3"/>
        <v>85.054911692490009</v>
      </c>
      <c r="T26" s="7">
        <f t="shared" si="4"/>
        <v>110.52693065426291</v>
      </c>
      <c r="U26" s="7">
        <f t="shared" si="5"/>
        <v>100.70057773912947</v>
      </c>
      <c r="V26" s="7">
        <f t="shared" si="6"/>
        <v>40.659923026189141</v>
      </c>
      <c r="W26" s="7">
        <f t="shared" si="7"/>
        <v>23.997765232037203</v>
      </c>
      <c r="X26" s="7">
        <f t="shared" si="8"/>
        <v>73.235096651041943</v>
      </c>
      <c r="Y26" s="7">
        <f t="shared" si="9"/>
        <v>349.12029330266068</v>
      </c>
      <c r="AA26" s="8"/>
      <c r="AF26" s="8"/>
    </row>
    <row r="27" spans="1:32" x14ac:dyDescent="0.3">
      <c r="A27" s="4" t="s">
        <v>15</v>
      </c>
      <c r="B27" s="7">
        <v>34.180639529010001</v>
      </c>
      <c r="C27" s="7">
        <v>91.506102788700005</v>
      </c>
      <c r="D27" s="7">
        <v>21.030639565879998</v>
      </c>
      <c r="E27" s="7">
        <v>8.6594906271599985</v>
      </c>
      <c r="F27" s="7">
        <v>23.201714832409998</v>
      </c>
      <c r="G27" s="7">
        <f t="shared" si="0"/>
        <v>178.57858734316002</v>
      </c>
      <c r="H27" s="7">
        <v>51.931315098648469</v>
      </c>
      <c r="I27" s="7">
        <v>0.30210538956770688</v>
      </c>
      <c r="J27" s="7">
        <v>22.68869050443481</v>
      </c>
      <c r="K27" s="7">
        <v>12.385991746054739</v>
      </c>
      <c r="L27" s="7">
        <v>30.257406049919251</v>
      </c>
      <c r="M27" s="7">
        <f t="shared" si="2"/>
        <v>117.56550878862498</v>
      </c>
      <c r="N27" s="7">
        <v>47.397567585192746</v>
      </c>
      <c r="O27" s="7">
        <v>0.43882844874453664</v>
      </c>
      <c r="P27" s="7">
        <v>5.1803692899283718</v>
      </c>
      <c r="Q27" s="7">
        <v>12.248861522225528</v>
      </c>
      <c r="R27" s="7">
        <v>38.663998798631376</v>
      </c>
      <c r="S27" s="7">
        <f t="shared" si="3"/>
        <v>103.92962564472256</v>
      </c>
      <c r="T27" s="7">
        <f t="shared" si="4"/>
        <v>133.50952221285121</v>
      </c>
      <c r="U27" s="7">
        <f t="shared" si="5"/>
        <v>92.247036627012235</v>
      </c>
      <c r="V27" s="7">
        <f t="shared" si="6"/>
        <v>48.899699360243183</v>
      </c>
      <c r="W27" s="7">
        <f t="shared" si="7"/>
        <v>33.294343895440264</v>
      </c>
      <c r="X27" s="7">
        <f t="shared" si="8"/>
        <v>92.123119680960627</v>
      </c>
      <c r="Y27" s="7">
        <f t="shared" si="9"/>
        <v>400.07372177650745</v>
      </c>
      <c r="AA27" s="8"/>
      <c r="AF27" s="8"/>
    </row>
    <row r="28" spans="1:32" x14ac:dyDescent="0.3">
      <c r="A28" s="4" t="s">
        <v>16</v>
      </c>
      <c r="B28" s="7">
        <v>28.522058015839995</v>
      </c>
      <c r="C28" s="7">
        <v>94.522031239530008</v>
      </c>
      <c r="D28" s="7">
        <v>18.251069166120001</v>
      </c>
      <c r="E28" s="7">
        <v>4.4497816719799994</v>
      </c>
      <c r="F28" s="7">
        <v>22.092259665329998</v>
      </c>
      <c r="G28" s="7">
        <f t="shared" si="0"/>
        <v>167.83719975880001</v>
      </c>
      <c r="H28" s="7">
        <v>51.994143548442146</v>
      </c>
      <c r="I28" s="7">
        <v>0.2635341307728486</v>
      </c>
      <c r="J28" s="7">
        <v>20.976855640488498</v>
      </c>
      <c r="K28" s="7">
        <v>5.2839209937378495</v>
      </c>
      <c r="L28" s="7">
        <v>19.416453307654916</v>
      </c>
      <c r="M28" s="7">
        <f t="shared" si="2"/>
        <v>97.934907621096258</v>
      </c>
      <c r="N28" s="7">
        <v>38.151428453959781</v>
      </c>
      <c r="O28" s="7">
        <v>0.35923630286383368</v>
      </c>
      <c r="P28" s="7">
        <v>4.2669543435196777</v>
      </c>
      <c r="Q28" s="7">
        <v>8.8377459459811831</v>
      </c>
      <c r="R28" s="7">
        <v>30.153248882928825</v>
      </c>
      <c r="S28" s="7">
        <f t="shared" si="3"/>
        <v>81.768613929253306</v>
      </c>
      <c r="T28" s="7">
        <f t="shared" si="4"/>
        <v>118.66763001824192</v>
      </c>
      <c r="U28" s="7">
        <f t="shared" si="5"/>
        <v>95.144801673166697</v>
      </c>
      <c r="V28" s="7">
        <f t="shared" si="6"/>
        <v>43.494879150128178</v>
      </c>
      <c r="W28" s="7">
        <f t="shared" si="7"/>
        <v>18.571448611699033</v>
      </c>
      <c r="X28" s="7">
        <f t="shared" si="8"/>
        <v>71.661961855913731</v>
      </c>
      <c r="Y28" s="7">
        <f t="shared" si="9"/>
        <v>347.54072130914955</v>
      </c>
      <c r="AA28" s="8"/>
      <c r="AF28" s="8"/>
    </row>
    <row r="29" spans="1:32" x14ac:dyDescent="0.3">
      <c r="A29" s="4" t="s">
        <v>17</v>
      </c>
      <c r="B29" s="7">
        <v>32.034490596760001</v>
      </c>
      <c r="C29" s="7">
        <v>97.404991804269997</v>
      </c>
      <c r="D29" s="7">
        <v>21.418226677079996</v>
      </c>
      <c r="E29" s="7">
        <v>5.7672064166999997</v>
      </c>
      <c r="F29" s="7">
        <v>19.76763488448</v>
      </c>
      <c r="G29" s="7">
        <f t="shared" si="0"/>
        <v>176.39255037928999</v>
      </c>
      <c r="H29" s="7">
        <v>50.5722650547022</v>
      </c>
      <c r="I29" s="7">
        <v>0.32798998188420592</v>
      </c>
      <c r="J29" s="7">
        <v>22.045227803663266</v>
      </c>
      <c r="K29" s="7">
        <v>7.5768166447370087</v>
      </c>
      <c r="L29" s="7">
        <v>25.578985570860688</v>
      </c>
      <c r="M29" s="7">
        <f t="shared" si="2"/>
        <v>106.10128505584737</v>
      </c>
      <c r="N29" s="7">
        <v>43.618669268429052</v>
      </c>
      <c r="O29" s="7">
        <v>0.44241487415802894</v>
      </c>
      <c r="P29" s="7">
        <v>4.8763206757578015</v>
      </c>
      <c r="Q29" s="7">
        <v>10.582179019560529</v>
      </c>
      <c r="R29" s="7">
        <v>38.025713442286794</v>
      </c>
      <c r="S29" s="7">
        <f t="shared" si="3"/>
        <v>97.545297280192202</v>
      </c>
      <c r="T29" s="7">
        <f t="shared" si="4"/>
        <v>126.22542491989125</v>
      </c>
      <c r="U29" s="7">
        <f t="shared" si="5"/>
        <v>98.175396660312231</v>
      </c>
      <c r="V29" s="7">
        <f t="shared" si="6"/>
        <v>48.339775156501069</v>
      </c>
      <c r="W29" s="7">
        <f t="shared" si="7"/>
        <v>23.926202080997538</v>
      </c>
      <c r="X29" s="7">
        <f t="shared" si="8"/>
        <v>83.37233389762747</v>
      </c>
      <c r="Y29" s="7">
        <f t="shared" si="9"/>
        <v>380.03913271532957</v>
      </c>
      <c r="AA29" s="8"/>
      <c r="AF29" s="8"/>
    </row>
    <row r="30" spans="1:32" x14ac:dyDescent="0.3">
      <c r="A30" s="4" t="s">
        <v>18</v>
      </c>
      <c r="B30" s="7">
        <v>28.238325533779999</v>
      </c>
      <c r="C30" s="7">
        <v>113.25902985171999</v>
      </c>
      <c r="D30" s="7">
        <v>18.649235473380003</v>
      </c>
      <c r="E30" s="7">
        <v>6.6772977316200013</v>
      </c>
      <c r="F30" s="7">
        <v>19.035806885310002</v>
      </c>
      <c r="G30" s="7">
        <f t="shared" si="0"/>
        <v>185.85969547580999</v>
      </c>
      <c r="H30" s="7">
        <v>52.5584773515235</v>
      </c>
      <c r="I30" s="7">
        <v>0.37377001953178479</v>
      </c>
      <c r="J30" s="7">
        <v>22.465826369099545</v>
      </c>
      <c r="K30" s="7">
        <v>8.7020257344349012</v>
      </c>
      <c r="L30" s="7">
        <v>27.624128251954303</v>
      </c>
      <c r="M30" s="7">
        <f t="shared" si="2"/>
        <v>111.72422772654403</v>
      </c>
      <c r="N30" s="7">
        <v>42.633228166565253</v>
      </c>
      <c r="O30" s="7">
        <v>0.43891462826325078</v>
      </c>
      <c r="P30" s="7">
        <v>4.766446786270631</v>
      </c>
      <c r="Q30" s="7">
        <v>11.938521558878177</v>
      </c>
      <c r="R30" s="7">
        <v>37.799669396841999</v>
      </c>
      <c r="S30" s="7">
        <f t="shared" si="3"/>
        <v>97.576780536819314</v>
      </c>
      <c r="T30" s="7">
        <f t="shared" si="4"/>
        <v>123.43003105186875</v>
      </c>
      <c r="U30" s="7">
        <f t="shared" si="5"/>
        <v>114.07171449951502</v>
      </c>
      <c r="V30" s="7">
        <f t="shared" si="6"/>
        <v>45.881508628750183</v>
      </c>
      <c r="W30" s="7">
        <f t="shared" si="7"/>
        <v>27.317845024933078</v>
      </c>
      <c r="X30" s="7">
        <f t="shared" si="8"/>
        <v>84.459604534106305</v>
      </c>
      <c r="Y30" s="7">
        <f t="shared" si="9"/>
        <v>395.16070373917336</v>
      </c>
      <c r="AA30" s="8"/>
      <c r="AF30" s="8"/>
    </row>
    <row r="31" spans="1:32" x14ac:dyDescent="0.3">
      <c r="A31" s="4" t="s">
        <v>19</v>
      </c>
      <c r="B31" s="7">
        <v>36.40570787811</v>
      </c>
      <c r="C31" s="7">
        <v>105.05492550266</v>
      </c>
      <c r="D31" s="7">
        <v>21.932419002909999</v>
      </c>
      <c r="E31" s="7">
        <v>8.2906040623700008</v>
      </c>
      <c r="F31" s="7">
        <v>20.46398347989</v>
      </c>
      <c r="G31" s="7">
        <f t="shared" si="0"/>
        <v>192.14763992593998</v>
      </c>
      <c r="H31" s="7">
        <v>58.594800270198306</v>
      </c>
      <c r="I31" s="7">
        <v>0.46845206257761313</v>
      </c>
      <c r="J31" s="7">
        <v>25.379971824749944</v>
      </c>
      <c r="K31" s="7">
        <v>12.704041426761048</v>
      </c>
      <c r="L31" s="7">
        <v>32.22868061332634</v>
      </c>
      <c r="M31" s="7">
        <f t="shared" si="2"/>
        <v>129.37594619761325</v>
      </c>
      <c r="N31" s="7">
        <v>52.960932411451182</v>
      </c>
      <c r="O31" s="7">
        <v>0.49091582889074736</v>
      </c>
      <c r="P31" s="7">
        <v>5.9225914412342897</v>
      </c>
      <c r="Q31" s="7">
        <v>13.28603815035169</v>
      </c>
      <c r="R31" s="7">
        <v>41.743770760007031</v>
      </c>
      <c r="S31" s="7">
        <f t="shared" si="3"/>
        <v>114.40424859193493</v>
      </c>
      <c r="T31" s="7">
        <f t="shared" si="4"/>
        <v>147.9614405597595</v>
      </c>
      <c r="U31" s="7">
        <f t="shared" si="5"/>
        <v>106.01429339412836</v>
      </c>
      <c r="V31" s="7">
        <f t="shared" si="6"/>
        <v>53.234982268894228</v>
      </c>
      <c r="W31" s="7">
        <f t="shared" si="7"/>
        <v>34.280683639482739</v>
      </c>
      <c r="X31" s="7">
        <f t="shared" si="8"/>
        <v>94.436434853223375</v>
      </c>
      <c r="Y31" s="7">
        <f t="shared" si="9"/>
        <v>435.92783471548819</v>
      </c>
      <c r="AA31" s="8"/>
      <c r="AF31" s="8"/>
    </row>
    <row r="32" spans="1:32" x14ac:dyDescent="0.3">
      <c r="A32" s="4" t="s">
        <v>20</v>
      </c>
      <c r="B32" s="7">
        <v>30.874162003870001</v>
      </c>
      <c r="C32" s="7">
        <v>108.49109534979</v>
      </c>
      <c r="D32" s="7">
        <v>19.32833791146</v>
      </c>
      <c r="E32" s="7">
        <v>5.7176325632900005</v>
      </c>
      <c r="F32" s="7">
        <v>21.412552997569996</v>
      </c>
      <c r="G32" s="7">
        <f t="shared" si="0"/>
        <v>185.82378082598004</v>
      </c>
      <c r="H32" s="7">
        <v>58.279554596004537</v>
      </c>
      <c r="I32" s="7">
        <v>0.32727907570019305</v>
      </c>
      <c r="J32" s="7">
        <v>23.89951571534391</v>
      </c>
      <c r="K32" s="7">
        <v>6.3777325536145728</v>
      </c>
      <c r="L32" s="7">
        <v>23.476089105598184</v>
      </c>
      <c r="M32" s="7">
        <f t="shared" si="2"/>
        <v>112.3601710462614</v>
      </c>
      <c r="N32" s="7">
        <v>42.935624166723485</v>
      </c>
      <c r="O32" s="7">
        <v>0.31253029687125977</v>
      </c>
      <c r="P32" s="7">
        <v>4.7204274971976643</v>
      </c>
      <c r="Q32" s="7">
        <v>5.951929949251868</v>
      </c>
      <c r="R32" s="7">
        <v>25.348935949380479</v>
      </c>
      <c r="S32" s="7">
        <f t="shared" si="3"/>
        <v>79.269447859424758</v>
      </c>
      <c r="T32" s="7">
        <f t="shared" si="4"/>
        <v>132.08934076659801</v>
      </c>
      <c r="U32" s="7">
        <f t="shared" si="5"/>
        <v>109.13090472236145</v>
      </c>
      <c r="V32" s="7">
        <f t="shared" si="6"/>
        <v>47.948281124001568</v>
      </c>
      <c r="W32" s="7">
        <f t="shared" si="7"/>
        <v>18.047295066156444</v>
      </c>
      <c r="X32" s="7">
        <f t="shared" si="8"/>
        <v>70.237578052548656</v>
      </c>
      <c r="Y32" s="7">
        <f t="shared" si="9"/>
        <v>377.45339973166614</v>
      </c>
      <c r="AA32" s="8"/>
      <c r="AF32" s="8"/>
    </row>
    <row r="33" spans="1:32" x14ac:dyDescent="0.3">
      <c r="A33" s="4" t="s">
        <v>21</v>
      </c>
      <c r="B33" s="7">
        <v>35.420092870090002</v>
      </c>
      <c r="C33" s="7">
        <v>108.31197328866998</v>
      </c>
      <c r="D33" s="7">
        <v>23.811436642409998</v>
      </c>
      <c r="E33" s="7">
        <v>7.4554240927499995</v>
      </c>
      <c r="F33" s="7">
        <v>24.823015496589999</v>
      </c>
      <c r="G33" s="7">
        <f t="shared" si="0"/>
        <v>199.82194239050997</v>
      </c>
      <c r="H33" s="7">
        <v>57.302043781489367</v>
      </c>
      <c r="I33" s="7">
        <v>0.37721253084775525</v>
      </c>
      <c r="J33" s="7">
        <v>24.551152915806941</v>
      </c>
      <c r="K33" s="7">
        <v>11.864185832729344</v>
      </c>
      <c r="L33" s="7">
        <v>30.840894214528209</v>
      </c>
      <c r="M33" s="7">
        <f t="shared" si="2"/>
        <v>124.93548927540162</v>
      </c>
      <c r="N33" s="7">
        <v>49.06734374687948</v>
      </c>
      <c r="O33" s="7">
        <v>0.44511957039108285</v>
      </c>
      <c r="P33" s="7">
        <v>5.396322984948017</v>
      </c>
      <c r="Q33" s="7">
        <v>6.8832132068364054</v>
      </c>
      <c r="R33" s="7">
        <v>38.379832186861897</v>
      </c>
      <c r="S33" s="7">
        <f t="shared" si="3"/>
        <v>100.17183169591689</v>
      </c>
      <c r="T33" s="7">
        <f t="shared" si="4"/>
        <v>141.78948039845886</v>
      </c>
      <c r="U33" s="7">
        <f t="shared" si="5"/>
        <v>109.13430538990882</v>
      </c>
      <c r="V33" s="7">
        <f t="shared" si="6"/>
        <v>53.758912543164953</v>
      </c>
      <c r="W33" s="7">
        <f t="shared" si="7"/>
        <v>26.20282313231575</v>
      </c>
      <c r="X33" s="7">
        <f t="shared" si="8"/>
        <v>94.043741897980112</v>
      </c>
      <c r="Y33" s="7">
        <f t="shared" si="9"/>
        <v>424.92926336182853</v>
      </c>
      <c r="AA33" s="8"/>
      <c r="AF33" s="8"/>
    </row>
    <row r="34" spans="1:32" x14ac:dyDescent="0.3">
      <c r="A34" s="4" t="s">
        <v>22</v>
      </c>
      <c r="B34" s="7">
        <v>31.666097996600001</v>
      </c>
      <c r="C34" s="7">
        <v>128.93800188616001</v>
      </c>
      <c r="D34" s="7">
        <v>20.2323382746</v>
      </c>
      <c r="E34" s="7">
        <v>8.6152030731100009</v>
      </c>
      <c r="F34" s="7">
        <v>24.36653876255</v>
      </c>
      <c r="G34" s="7">
        <f t="shared" si="0"/>
        <v>213.81817999302001</v>
      </c>
      <c r="H34" s="7">
        <v>59.409653556856696</v>
      </c>
      <c r="I34" s="7">
        <v>0.38980897162408656</v>
      </c>
      <c r="J34" s="7">
        <v>24.244805349195477</v>
      </c>
      <c r="K34" s="7">
        <v>12.986724122460066</v>
      </c>
      <c r="L34" s="7">
        <v>31.568923484047147</v>
      </c>
      <c r="M34" s="7">
        <f t="shared" si="2"/>
        <v>128.59991548418347</v>
      </c>
      <c r="N34" s="7">
        <v>49.217300853350373</v>
      </c>
      <c r="O34" s="7">
        <v>0.44985552205945289</v>
      </c>
      <c r="P34" s="7">
        <v>5.4165467684300932</v>
      </c>
      <c r="Q34" s="7">
        <v>7.6921672178335987</v>
      </c>
      <c r="R34" s="7">
        <v>39.081117867948407</v>
      </c>
      <c r="S34" s="7">
        <f t="shared" si="3"/>
        <v>101.85698822962192</v>
      </c>
      <c r="T34" s="7">
        <f t="shared" si="4"/>
        <v>140.29305240680708</v>
      </c>
      <c r="U34" s="7">
        <f t="shared" si="5"/>
        <v>129.77766637984357</v>
      </c>
      <c r="V34" s="7">
        <f t="shared" si="6"/>
        <v>49.893690392225572</v>
      </c>
      <c r="W34" s="7">
        <f t="shared" si="7"/>
        <v>29.294094413403666</v>
      </c>
      <c r="X34" s="7">
        <f t="shared" si="8"/>
        <v>95.016580114545548</v>
      </c>
      <c r="Y34" s="7">
        <f t="shared" si="9"/>
        <v>444.27508370682546</v>
      </c>
      <c r="AA34" s="8"/>
      <c r="AF34" s="8"/>
    </row>
    <row r="35" spans="1:32" x14ac:dyDescent="0.3">
      <c r="A35" s="4" t="s">
        <v>23</v>
      </c>
      <c r="B35" s="7">
        <v>40.107167470690001</v>
      </c>
      <c r="C35" s="7">
        <v>118.84818324632003</v>
      </c>
      <c r="D35" s="7">
        <v>23.885240763179997</v>
      </c>
      <c r="E35" s="7">
        <v>11.016367054620002</v>
      </c>
      <c r="F35" s="7">
        <v>32.792384223420001</v>
      </c>
      <c r="G35" s="7">
        <f t="shared" si="0"/>
        <v>226.64934275823003</v>
      </c>
      <c r="H35" s="7">
        <v>67.807309280789426</v>
      </c>
      <c r="I35" s="7">
        <v>0.48057821808796869</v>
      </c>
      <c r="J35" s="7">
        <v>29.756487415353661</v>
      </c>
      <c r="K35" s="7">
        <v>18.189502475486012</v>
      </c>
      <c r="L35" s="7">
        <v>32.217888505593962</v>
      </c>
      <c r="M35" s="7">
        <f t="shared" si="2"/>
        <v>148.45176589531104</v>
      </c>
      <c r="N35" s="7">
        <v>60.112603064827347</v>
      </c>
      <c r="O35" s="7">
        <v>0.55396181529280319</v>
      </c>
      <c r="P35" s="7">
        <v>6.6054932069375285</v>
      </c>
      <c r="Q35" s="7">
        <v>12.854928266123759</v>
      </c>
      <c r="R35" s="7">
        <v>48.679356469620103</v>
      </c>
      <c r="S35" s="7">
        <f t="shared" si="3"/>
        <v>128.80634282280153</v>
      </c>
      <c r="T35" s="7">
        <f t="shared" si="4"/>
        <v>168.02707981630678</v>
      </c>
      <c r="U35" s="7">
        <f t="shared" si="5"/>
        <v>119.88272327970081</v>
      </c>
      <c r="V35" s="7">
        <f t="shared" si="6"/>
        <v>60.247221385471185</v>
      </c>
      <c r="W35" s="7">
        <f t="shared" si="7"/>
        <v>42.060797796229771</v>
      </c>
      <c r="X35" s="7">
        <f t="shared" si="8"/>
        <v>113.68962919863407</v>
      </c>
      <c r="Y35" s="7">
        <f t="shared" si="9"/>
        <v>503.9074514763426</v>
      </c>
      <c r="AA35" s="8"/>
      <c r="AF35" s="8"/>
    </row>
    <row r="36" spans="1:32" x14ac:dyDescent="0.3">
      <c r="A36" s="4" t="s">
        <v>24</v>
      </c>
      <c r="B36" s="7">
        <v>33.963298169990004</v>
      </c>
      <c r="C36" s="7">
        <v>122.97162329803999</v>
      </c>
      <c r="D36" s="7">
        <v>21.431569385300001</v>
      </c>
      <c r="E36" s="7">
        <v>8.0654940587800006</v>
      </c>
      <c r="F36" s="7">
        <v>28.498268839249999</v>
      </c>
      <c r="G36" s="7">
        <f t="shared" si="0"/>
        <v>214.93025375135997</v>
      </c>
      <c r="H36" s="7">
        <v>65.854275841611241</v>
      </c>
      <c r="I36" s="7">
        <v>0.45379436055647604</v>
      </c>
      <c r="J36" s="7">
        <v>29.045854530388336</v>
      </c>
      <c r="K36" s="7">
        <v>10.842717767671225</v>
      </c>
      <c r="L36" s="7">
        <v>27.320446060103365</v>
      </c>
      <c r="M36" s="7">
        <f t="shared" si="2"/>
        <v>133.51708856033065</v>
      </c>
      <c r="N36" s="7">
        <v>49.440662685916223</v>
      </c>
      <c r="O36" s="7">
        <v>0.47005398180320856</v>
      </c>
      <c r="P36" s="7">
        <v>6.0181251783849739</v>
      </c>
      <c r="Q36" s="7">
        <v>7.9689114567246584</v>
      </c>
      <c r="R36" s="7">
        <v>34.157488295102226</v>
      </c>
      <c r="S36" s="7">
        <f t="shared" si="3"/>
        <v>98.055241597931285</v>
      </c>
      <c r="T36" s="7">
        <f t="shared" si="4"/>
        <v>149.25823669751748</v>
      </c>
      <c r="U36" s="7">
        <f t="shared" si="5"/>
        <v>123.89547164039966</v>
      </c>
      <c r="V36" s="7">
        <f t="shared" si="6"/>
        <v>56.495549094073311</v>
      </c>
      <c r="W36" s="7">
        <f t="shared" si="7"/>
        <v>26.877123283175884</v>
      </c>
      <c r="X36" s="7">
        <f t="shared" si="8"/>
        <v>89.976203194455593</v>
      </c>
      <c r="Y36" s="7">
        <f t="shared" si="9"/>
        <v>446.50258390962193</v>
      </c>
      <c r="AA36" s="8"/>
      <c r="AF36" s="8"/>
    </row>
    <row r="37" spans="1:32" x14ac:dyDescent="0.3">
      <c r="A37" s="4" t="s">
        <v>25</v>
      </c>
      <c r="B37" s="7">
        <v>36.030587682769998</v>
      </c>
      <c r="C37" s="7">
        <v>114.17315905100001</v>
      </c>
      <c r="D37" s="7">
        <v>25.170849927340001</v>
      </c>
      <c r="E37" s="7">
        <v>10.087614758940001</v>
      </c>
      <c r="F37" s="7">
        <v>25.040877363120003</v>
      </c>
      <c r="G37" s="7">
        <f t="shared" si="0"/>
        <v>210.50308878316997</v>
      </c>
      <c r="H37" s="7">
        <v>63.776269799635891</v>
      </c>
      <c r="I37" s="7">
        <v>0.41080179883106027</v>
      </c>
      <c r="J37" s="7">
        <v>27.4849079483512</v>
      </c>
      <c r="K37" s="7">
        <v>14.480307505953149</v>
      </c>
      <c r="L37" s="7">
        <v>31.516657836876647</v>
      </c>
      <c r="M37" s="7">
        <f t="shared" si="2"/>
        <v>137.66894488964795</v>
      </c>
      <c r="N37" s="7">
        <v>54.001494624560927</v>
      </c>
      <c r="O37" s="7">
        <v>0.59449400011982068</v>
      </c>
      <c r="P37" s="7">
        <v>6.5621724845451705</v>
      </c>
      <c r="Q37" s="7">
        <v>9.4717184603015365</v>
      </c>
      <c r="R37" s="7">
        <v>44.689537198463775</v>
      </c>
      <c r="S37" s="7">
        <f t="shared" si="3"/>
        <v>115.31941676799124</v>
      </c>
      <c r="T37" s="7">
        <f t="shared" si="4"/>
        <v>153.80835210696682</v>
      </c>
      <c r="U37" s="7">
        <f t="shared" si="5"/>
        <v>115.1784548499509</v>
      </c>
      <c r="V37" s="7">
        <f t="shared" si="6"/>
        <v>59.217930360236373</v>
      </c>
      <c r="W37" s="7">
        <f t="shared" si="7"/>
        <v>34.039640725194687</v>
      </c>
      <c r="X37" s="7">
        <f t="shared" si="8"/>
        <v>101.24707239846043</v>
      </c>
      <c r="Y37" s="7">
        <f t="shared" si="9"/>
        <v>463.49145044080922</v>
      </c>
      <c r="AA37" s="8"/>
      <c r="AF37" s="8"/>
    </row>
    <row r="38" spans="1:32" x14ac:dyDescent="0.3">
      <c r="A38" s="4" t="s">
        <v>26</v>
      </c>
      <c r="B38" s="7">
        <v>34.985809088229999</v>
      </c>
      <c r="C38" s="7">
        <v>143.78253210710997</v>
      </c>
      <c r="D38" s="7">
        <v>22.191521226860001</v>
      </c>
      <c r="E38" s="7">
        <v>10.513582619140001</v>
      </c>
      <c r="F38" s="7">
        <v>33.77327102364</v>
      </c>
      <c r="G38" s="7">
        <f t="shared" si="0"/>
        <v>245.24671606498001</v>
      </c>
      <c r="H38" s="7">
        <v>65.529471327392173</v>
      </c>
      <c r="I38" s="7">
        <v>0.4962586819598182</v>
      </c>
      <c r="J38" s="7">
        <v>29.184543515794367</v>
      </c>
      <c r="K38" s="7">
        <v>15.753044391536424</v>
      </c>
      <c r="L38" s="7">
        <v>34.111510642038859</v>
      </c>
      <c r="M38" s="7">
        <f t="shared" si="2"/>
        <v>145.07482855872163</v>
      </c>
      <c r="N38" s="7">
        <v>54.03184817114419</v>
      </c>
      <c r="O38" s="7">
        <v>0.61992590671791703</v>
      </c>
      <c r="P38" s="7">
        <v>6.5736998772878961</v>
      </c>
      <c r="Q38" s="7">
        <v>11.001409459686615</v>
      </c>
      <c r="R38" s="7">
        <v>46.615592862077037</v>
      </c>
      <c r="S38" s="7">
        <f t="shared" si="3"/>
        <v>118.84247627691366</v>
      </c>
      <c r="T38" s="7">
        <f t="shared" si="4"/>
        <v>154.54712858676635</v>
      </c>
      <c r="U38" s="7">
        <f t="shared" si="5"/>
        <v>144.89871669578773</v>
      </c>
      <c r="V38" s="7">
        <f t="shared" si="6"/>
        <v>57.949764619942258</v>
      </c>
      <c r="W38" s="7">
        <f t="shared" si="7"/>
        <v>37.268036470363036</v>
      </c>
      <c r="X38" s="7">
        <f t="shared" si="8"/>
        <v>114.50037452775589</v>
      </c>
      <c r="Y38" s="7">
        <f t="shared" si="9"/>
        <v>509.16402090061524</v>
      </c>
      <c r="AA38" s="8"/>
      <c r="AF38" s="8"/>
    </row>
    <row r="39" spans="1:32" x14ac:dyDescent="0.3">
      <c r="A39" s="4" t="s">
        <v>27</v>
      </c>
      <c r="B39" s="7">
        <v>44.338164517340005</v>
      </c>
      <c r="C39" s="7">
        <v>143.1973720092</v>
      </c>
      <c r="D39" s="7">
        <v>26.866382317180001</v>
      </c>
      <c r="E39" s="7">
        <v>10.550321035370002</v>
      </c>
      <c r="F39" s="7">
        <v>30.709595169209997</v>
      </c>
      <c r="G39" s="7">
        <f t="shared" si="0"/>
        <v>255.66183504829999</v>
      </c>
      <c r="H39" s="7">
        <v>71.00895309974068</v>
      </c>
      <c r="I39" s="7">
        <v>0.5148589560726432</v>
      </c>
      <c r="J39" s="7">
        <v>29.700314726906054</v>
      </c>
      <c r="K39" s="7">
        <v>15.643142373879204</v>
      </c>
      <c r="L39" s="7">
        <v>32.856438251643617</v>
      </c>
      <c r="M39" s="7">
        <f t="shared" si="2"/>
        <v>149.72370740824221</v>
      </c>
      <c r="N39" s="7">
        <v>65.81929105466746</v>
      </c>
      <c r="O39" s="7">
        <v>0.67310172104040511</v>
      </c>
      <c r="P39" s="7">
        <v>8.0022046279510608</v>
      </c>
      <c r="Q39" s="7">
        <v>13.499849210303241</v>
      </c>
      <c r="R39" s="7">
        <v>50.391836985238889</v>
      </c>
      <c r="S39" s="7">
        <f t="shared" si="3"/>
        <v>138.38628359920105</v>
      </c>
      <c r="T39" s="7">
        <f t="shared" si="4"/>
        <v>181.16640867174814</v>
      </c>
      <c r="U39" s="7">
        <f t="shared" si="5"/>
        <v>144.38533268631303</v>
      </c>
      <c r="V39" s="7">
        <f t="shared" si="6"/>
        <v>64.568901672037114</v>
      </c>
      <c r="W39" s="7">
        <f t="shared" si="7"/>
        <v>39.693312619552444</v>
      </c>
      <c r="X39" s="7">
        <f t="shared" si="8"/>
        <v>113.9578704060925</v>
      </c>
      <c r="Y39" s="7">
        <f t="shared" si="9"/>
        <v>543.77182605574319</v>
      </c>
      <c r="AA39" s="8"/>
      <c r="AF39" s="8"/>
    </row>
    <row r="40" spans="1:32" x14ac:dyDescent="0.3">
      <c r="A40" s="4" t="s">
        <v>28</v>
      </c>
      <c r="B40" s="7">
        <v>38.808487472179998</v>
      </c>
      <c r="C40" s="7">
        <v>129.43328348782998</v>
      </c>
      <c r="D40" s="7">
        <v>23.185385535610003</v>
      </c>
      <c r="E40" s="7">
        <v>5.8915717667999994</v>
      </c>
      <c r="F40" s="7">
        <v>19.291156675230003</v>
      </c>
      <c r="G40" s="7">
        <f t="shared" si="0"/>
        <v>216.60988493765001</v>
      </c>
      <c r="H40" s="7">
        <v>66.072907438500238</v>
      </c>
      <c r="I40" s="7">
        <v>0.4466106793136605</v>
      </c>
      <c r="J40" s="7">
        <v>29.430179232471712</v>
      </c>
      <c r="K40" s="7">
        <v>5.6993307189967544</v>
      </c>
      <c r="L40" s="7">
        <v>23.972303584055542</v>
      </c>
      <c r="M40" s="7">
        <f t="shared" si="2"/>
        <v>125.6213316533379</v>
      </c>
      <c r="N40" s="7">
        <v>53.465896086954174</v>
      </c>
      <c r="O40" s="7">
        <v>0.5008903446723858</v>
      </c>
      <c r="P40" s="7">
        <v>6.8398751857209792</v>
      </c>
      <c r="Q40" s="7">
        <v>8.2188886007129529</v>
      </c>
      <c r="R40" s="7">
        <v>37.392298990501814</v>
      </c>
      <c r="S40" s="7">
        <f t="shared" si="3"/>
        <v>106.4178492085623</v>
      </c>
      <c r="T40" s="7">
        <f t="shared" si="4"/>
        <v>158.34729099763439</v>
      </c>
      <c r="U40" s="7">
        <f t="shared" si="5"/>
        <v>130.38078451181605</v>
      </c>
      <c r="V40" s="7">
        <f t="shared" si="6"/>
        <v>59.455439953802689</v>
      </c>
      <c r="W40" s="7">
        <f t="shared" si="7"/>
        <v>19.809791086509705</v>
      </c>
      <c r="X40" s="7">
        <f t="shared" si="8"/>
        <v>80.655759249787366</v>
      </c>
      <c r="Y40" s="7">
        <f t="shared" si="9"/>
        <v>448.64906579955016</v>
      </c>
      <c r="AA40" s="8"/>
      <c r="AF40" s="8"/>
    </row>
    <row r="41" spans="1:32" x14ac:dyDescent="0.3">
      <c r="A41" s="4" t="s">
        <v>29</v>
      </c>
      <c r="B41" s="7">
        <v>40.641918873800002</v>
      </c>
      <c r="C41" s="7">
        <v>130.62648880146003</v>
      </c>
      <c r="D41" s="7">
        <v>27.241008043609995</v>
      </c>
      <c r="E41" s="7">
        <v>5.6375431321400002</v>
      </c>
      <c r="F41" s="7">
        <v>25.821185471250004</v>
      </c>
      <c r="G41" s="7">
        <f t="shared" si="0"/>
        <v>229.96814432226</v>
      </c>
      <c r="H41" s="7">
        <v>70.729511338219595</v>
      </c>
      <c r="I41" s="7">
        <v>0.52315115552983482</v>
      </c>
      <c r="J41" s="7">
        <v>32.05169960597776</v>
      </c>
      <c r="K41" s="7">
        <v>8.1664372990820873</v>
      </c>
      <c r="L41" s="7">
        <v>32.206389204279482</v>
      </c>
      <c r="M41" s="7">
        <f t="shared" si="2"/>
        <v>143.67718860308875</v>
      </c>
      <c r="N41" s="7">
        <v>58.009702806717947</v>
      </c>
      <c r="O41" s="7">
        <v>0.63161652056899698</v>
      </c>
      <c r="P41" s="7">
        <v>7.4146605755508421</v>
      </c>
      <c r="Q41" s="7">
        <v>9.5011843168371968</v>
      </c>
      <c r="R41" s="7">
        <v>48.753356136333124</v>
      </c>
      <c r="S41" s="7">
        <f t="shared" si="3"/>
        <v>124.31052035600811</v>
      </c>
      <c r="T41" s="7">
        <f t="shared" si="4"/>
        <v>169.38113301873753</v>
      </c>
      <c r="U41" s="7">
        <f t="shared" si="5"/>
        <v>131.78125647755886</v>
      </c>
      <c r="V41" s="7">
        <f t="shared" si="6"/>
        <v>66.707368225138595</v>
      </c>
      <c r="W41" s="7">
        <f t="shared" si="7"/>
        <v>23.305164748059283</v>
      </c>
      <c r="X41" s="7">
        <f t="shared" si="8"/>
        <v>106.78093081186262</v>
      </c>
      <c r="Y41" s="7">
        <f t="shared" si="9"/>
        <v>497.95585328135689</v>
      </c>
      <c r="AA41" s="8"/>
      <c r="AF41" s="8"/>
    </row>
    <row r="42" spans="1:32" x14ac:dyDescent="0.3">
      <c r="A42" s="4" t="s">
        <v>30</v>
      </c>
      <c r="B42" s="7">
        <v>39.167499997840004</v>
      </c>
      <c r="C42" s="7">
        <v>147.26338927538001</v>
      </c>
      <c r="D42" s="7">
        <v>23.836408177599999</v>
      </c>
      <c r="E42" s="7">
        <v>5.9472259895599997</v>
      </c>
      <c r="F42" s="7">
        <v>24.61651726257</v>
      </c>
      <c r="G42" s="7">
        <f t="shared" si="0"/>
        <v>240.83104070294999</v>
      </c>
      <c r="H42" s="7">
        <v>69.355268522147483</v>
      </c>
      <c r="I42" s="7">
        <v>0.50263520385589799</v>
      </c>
      <c r="J42" s="7">
        <v>32.614713185149256</v>
      </c>
      <c r="K42" s="7">
        <v>8.6309923045245913</v>
      </c>
      <c r="L42" s="7">
        <v>33.683110504757664</v>
      </c>
      <c r="M42" s="7">
        <f t="shared" si="2"/>
        <v>144.78671972043492</v>
      </c>
      <c r="N42" s="7">
        <v>58.382467912158795</v>
      </c>
      <c r="O42" s="7">
        <v>0.62768454084573122</v>
      </c>
      <c r="P42" s="7">
        <v>7.4704294259470014</v>
      </c>
      <c r="Q42" s="7">
        <v>9.4512053082924083</v>
      </c>
      <c r="R42" s="7">
        <v>48.121358910175445</v>
      </c>
      <c r="S42" s="7">
        <f t="shared" si="3"/>
        <v>124.05314609741939</v>
      </c>
      <c r="T42" s="7">
        <f t="shared" si="4"/>
        <v>166.9052364321463</v>
      </c>
      <c r="U42" s="7">
        <f t="shared" si="5"/>
        <v>148.39370902008164</v>
      </c>
      <c r="V42" s="7">
        <f t="shared" si="6"/>
        <v>63.921550788696258</v>
      </c>
      <c r="W42" s="7">
        <f t="shared" si="7"/>
        <v>24.029423602377001</v>
      </c>
      <c r="X42" s="7">
        <f t="shared" si="8"/>
        <v>106.42098667750311</v>
      </c>
      <c r="Y42" s="7">
        <f t="shared" si="9"/>
        <v>509.67090652080429</v>
      </c>
      <c r="AA42" s="8"/>
      <c r="AF42" s="8"/>
    </row>
    <row r="43" spans="1:32" x14ac:dyDescent="0.3">
      <c r="A43" s="4" t="s">
        <v>31</v>
      </c>
      <c r="B43" s="7">
        <v>48.953346204109998</v>
      </c>
      <c r="C43" s="7">
        <v>156.48895734688</v>
      </c>
      <c r="D43" s="7">
        <v>29.362897198800002</v>
      </c>
      <c r="E43" s="7">
        <v>7.7362478601300007</v>
      </c>
      <c r="F43" s="7">
        <v>41.229531516839998</v>
      </c>
      <c r="G43" s="7">
        <f t="shared" si="0"/>
        <v>283.77098012675998</v>
      </c>
      <c r="H43" s="7">
        <v>84.568552342522722</v>
      </c>
      <c r="I43" s="7">
        <v>0.63019334978060937</v>
      </c>
      <c r="J43" s="7">
        <v>35.767680225421259</v>
      </c>
      <c r="K43" s="7">
        <v>12.032386939426564</v>
      </c>
      <c r="L43" s="7">
        <v>36.701829464577301</v>
      </c>
      <c r="M43" s="7">
        <f t="shared" si="2"/>
        <v>169.70064232172848</v>
      </c>
      <c r="N43" s="7">
        <v>72.309648216456466</v>
      </c>
      <c r="O43" s="7">
        <v>0.67567855460432646</v>
      </c>
      <c r="P43" s="7">
        <v>9.2413484132820773</v>
      </c>
      <c r="Q43" s="7">
        <v>11.974395675351936</v>
      </c>
      <c r="R43" s="7">
        <v>51.072607682589883</v>
      </c>
      <c r="S43" s="7">
        <f t="shared" si="3"/>
        <v>145.2736785422847</v>
      </c>
      <c r="T43" s="7">
        <f t="shared" si="4"/>
        <v>205.83154676308919</v>
      </c>
      <c r="U43" s="7">
        <f t="shared" si="5"/>
        <v>157.79482925126493</v>
      </c>
      <c r="V43" s="7">
        <f t="shared" si="6"/>
        <v>74.371925837503341</v>
      </c>
      <c r="W43" s="7">
        <f t="shared" si="7"/>
        <v>31.743030474908501</v>
      </c>
      <c r="X43" s="7">
        <f t="shared" si="8"/>
        <v>129.00396866400717</v>
      </c>
      <c r="Y43" s="7">
        <f t="shared" si="9"/>
        <v>598.7453009907731</v>
      </c>
      <c r="AA43" s="8"/>
      <c r="AF43" s="8"/>
    </row>
    <row r="44" spans="1:32" x14ac:dyDescent="0.3">
      <c r="A44" s="4" t="s">
        <v>32</v>
      </c>
      <c r="B44" s="7">
        <v>39.764486740030001</v>
      </c>
      <c r="C44" s="7">
        <v>154.13786929532</v>
      </c>
      <c r="D44" s="7">
        <v>24.303959333079998</v>
      </c>
      <c r="E44" s="7">
        <v>4.5590327371399999</v>
      </c>
      <c r="F44" s="7">
        <v>30.791163579180001</v>
      </c>
      <c r="G44" s="7">
        <f t="shared" si="0"/>
        <v>253.55651168475001</v>
      </c>
      <c r="H44" s="7">
        <v>69.325832639652347</v>
      </c>
      <c r="I44" s="7">
        <v>0.47052882380691152</v>
      </c>
      <c r="J44" s="7">
        <v>34.659847260412064</v>
      </c>
      <c r="K44" s="7">
        <v>5.5880307972695649</v>
      </c>
      <c r="L44" s="7">
        <v>25.615402226874981</v>
      </c>
      <c r="M44" s="7">
        <f t="shared" si="2"/>
        <v>135.65964174801587</v>
      </c>
      <c r="N44" s="7">
        <v>57.977571940710291</v>
      </c>
      <c r="O44" s="7">
        <v>0.51609189109978182</v>
      </c>
      <c r="P44" s="7">
        <v>8.0506088879237225</v>
      </c>
      <c r="Q44" s="7">
        <v>8.7768778197411592</v>
      </c>
      <c r="R44" s="7">
        <v>40.11317860507247</v>
      </c>
      <c r="S44" s="7">
        <f t="shared" si="3"/>
        <v>115.43432914454743</v>
      </c>
      <c r="T44" s="7">
        <f t="shared" si="4"/>
        <v>167.06789132039262</v>
      </c>
      <c r="U44" s="7">
        <f t="shared" si="5"/>
        <v>155.12449001022671</v>
      </c>
      <c r="V44" s="7">
        <f t="shared" si="6"/>
        <v>67.014415481415796</v>
      </c>
      <c r="W44" s="7">
        <f t="shared" si="7"/>
        <v>18.923941354150724</v>
      </c>
      <c r="X44" s="7">
        <f t="shared" si="8"/>
        <v>96.519744411127448</v>
      </c>
      <c r="Y44" s="7">
        <f t="shared" si="9"/>
        <v>504.65048257731326</v>
      </c>
      <c r="AA44" s="8"/>
      <c r="AF44" s="8"/>
    </row>
    <row r="45" spans="1:32" x14ac:dyDescent="0.3">
      <c r="A45" s="4" t="s">
        <v>33</v>
      </c>
      <c r="B45" s="7">
        <v>41.216950866229993</v>
      </c>
      <c r="C45" s="7">
        <v>147.93182208210001</v>
      </c>
      <c r="D45" s="7">
        <v>28.0822829938</v>
      </c>
      <c r="E45" s="7">
        <v>5.0569979053999994</v>
      </c>
      <c r="F45" s="7">
        <v>22.793132325680002</v>
      </c>
      <c r="G45" s="7">
        <f t="shared" si="0"/>
        <v>245.08118617321003</v>
      </c>
      <c r="H45" s="7">
        <v>74.128516038361568</v>
      </c>
      <c r="I45" s="7">
        <v>0.5310005442609036</v>
      </c>
      <c r="J45" s="7">
        <v>34.338133743390976</v>
      </c>
      <c r="K45" s="7">
        <v>7.6302507352450455</v>
      </c>
      <c r="L45" s="7">
        <v>35.24921777045806</v>
      </c>
      <c r="M45" s="7">
        <f t="shared" si="2"/>
        <v>151.87711883171656</v>
      </c>
      <c r="N45" s="7">
        <v>63.412836224498172</v>
      </c>
      <c r="O45" s="7">
        <v>0.67901838388149827</v>
      </c>
      <c r="P45" s="7">
        <v>8.791819076470528</v>
      </c>
      <c r="Q45" s="7">
        <v>10.40712053502507</v>
      </c>
      <c r="R45" s="7">
        <v>54.725839280082539</v>
      </c>
      <c r="S45" s="7">
        <f t="shared" si="3"/>
        <v>138.01663349995781</v>
      </c>
      <c r="T45" s="7">
        <f t="shared" si="4"/>
        <v>178.75830312908974</v>
      </c>
      <c r="U45" s="7">
        <f t="shared" si="5"/>
        <v>149.14184101024242</v>
      </c>
      <c r="V45" s="7">
        <f t="shared" si="6"/>
        <v>71.212235813661508</v>
      </c>
      <c r="W45" s="7">
        <f t="shared" si="7"/>
        <v>23.094369175670117</v>
      </c>
      <c r="X45" s="7">
        <f t="shared" si="8"/>
        <v>112.7681893762206</v>
      </c>
      <c r="Y45" s="7">
        <f t="shared" si="9"/>
        <v>534.97493850488434</v>
      </c>
      <c r="AA45" s="8"/>
      <c r="AF45" s="8"/>
    </row>
    <row r="46" spans="1:32" x14ac:dyDescent="0.3">
      <c r="A46" s="4" t="s">
        <v>34</v>
      </c>
      <c r="B46" s="7">
        <v>39.832449342890001</v>
      </c>
      <c r="C46" s="7">
        <v>170.08643971773003</v>
      </c>
      <c r="D46" s="7">
        <v>25.233204658729999</v>
      </c>
      <c r="E46" s="7">
        <v>5.3209500632100006</v>
      </c>
      <c r="F46" s="7">
        <v>30.821168771409997</v>
      </c>
      <c r="G46" s="7">
        <f t="shared" si="0"/>
        <v>271.29421255397</v>
      </c>
      <c r="H46" s="7">
        <v>69.234661431916052</v>
      </c>
      <c r="I46" s="7">
        <v>0.46069976133343155</v>
      </c>
      <c r="J46" s="7">
        <v>32.657019828539262</v>
      </c>
      <c r="K46" s="7">
        <v>7.7809264112012615</v>
      </c>
      <c r="L46" s="7">
        <v>33.843331890980998</v>
      </c>
      <c r="M46" s="7">
        <f t="shared" si="2"/>
        <v>143.976639323971</v>
      </c>
      <c r="N46" s="7">
        <v>63.000970241330421</v>
      </c>
      <c r="O46" s="7">
        <v>0.63025821878096977</v>
      </c>
      <c r="P46" s="7">
        <v>8.7477703823972828</v>
      </c>
      <c r="Q46" s="7">
        <v>9.9499951854820861</v>
      </c>
      <c r="R46" s="7">
        <v>50.323302218632783</v>
      </c>
      <c r="S46" s="7">
        <f t="shared" si="3"/>
        <v>132.65229624662354</v>
      </c>
      <c r="T46" s="7">
        <f t="shared" si="4"/>
        <v>172.06808101613649</v>
      </c>
      <c r="U46" s="7">
        <f t="shared" si="5"/>
        <v>171.17739769784444</v>
      </c>
      <c r="V46" s="7">
        <f t="shared" si="6"/>
        <v>66.637994869666542</v>
      </c>
      <c r="W46" s="7">
        <f t="shared" si="7"/>
        <v>23.051871659893351</v>
      </c>
      <c r="X46" s="7">
        <f t="shared" si="8"/>
        <v>114.98780288102378</v>
      </c>
      <c r="Y46" s="7">
        <f t="shared" si="9"/>
        <v>547.92314812456459</v>
      </c>
      <c r="AA46" s="8"/>
      <c r="AF46" s="8"/>
    </row>
    <row r="47" spans="1:32" x14ac:dyDescent="0.3">
      <c r="A47" s="4" t="s">
        <v>35</v>
      </c>
      <c r="B47" s="7">
        <v>52.601847036430001</v>
      </c>
      <c r="C47" s="7">
        <v>176.95532045379002</v>
      </c>
      <c r="D47" s="7">
        <v>34.00499012409</v>
      </c>
      <c r="E47" s="7">
        <v>8.4308703207000004</v>
      </c>
      <c r="F47" s="7">
        <v>32.982004016589997</v>
      </c>
      <c r="G47" s="7">
        <f t="shared" si="0"/>
        <v>304.97503195160004</v>
      </c>
      <c r="H47" s="7">
        <v>88.071392273229989</v>
      </c>
      <c r="I47" s="7">
        <v>0.58765169142874951</v>
      </c>
      <c r="J47" s="7">
        <v>41.089788508007715</v>
      </c>
      <c r="K47" s="7">
        <v>8.9587693172141272</v>
      </c>
      <c r="L47" s="7">
        <v>44.436402540915964</v>
      </c>
      <c r="M47" s="7">
        <f t="shared" si="2"/>
        <v>183.14400433079652</v>
      </c>
      <c r="N47" s="7">
        <v>77.721175152463744</v>
      </c>
      <c r="O47" s="7">
        <v>0.65314612696380259</v>
      </c>
      <c r="P47" s="7">
        <v>10.776857902983568</v>
      </c>
      <c r="Q47" s="7">
        <v>11.047761620462943</v>
      </c>
      <c r="R47" s="7">
        <v>51.52948564100668</v>
      </c>
      <c r="S47" s="7">
        <f t="shared" si="3"/>
        <v>151.72842644388075</v>
      </c>
      <c r="T47" s="7">
        <f t="shared" si="4"/>
        <v>218.39441446212373</v>
      </c>
      <c r="U47" s="7">
        <f t="shared" si="5"/>
        <v>178.19611827218259</v>
      </c>
      <c r="V47" s="7">
        <f t="shared" si="6"/>
        <v>85.871636535081279</v>
      </c>
      <c r="W47" s="7">
        <f t="shared" si="7"/>
        <v>28.437401258377072</v>
      </c>
      <c r="X47" s="7">
        <f t="shared" si="8"/>
        <v>128.94789219851265</v>
      </c>
      <c r="Y47" s="7">
        <f t="shared" si="9"/>
        <v>639.84746272627729</v>
      </c>
      <c r="AA47" s="8"/>
      <c r="AF47" s="8"/>
    </row>
    <row r="48" spans="1:32" x14ac:dyDescent="0.3">
      <c r="A48" s="4" t="s">
        <v>36</v>
      </c>
      <c r="B48" s="7">
        <v>43.742425980120004</v>
      </c>
      <c r="C48" s="7">
        <v>167.38355954446999</v>
      </c>
      <c r="D48" s="7">
        <v>27.645336544240003</v>
      </c>
      <c r="E48" s="7">
        <v>4.1511318239300001</v>
      </c>
      <c r="F48" s="7">
        <v>25.767984960090001</v>
      </c>
      <c r="G48" s="7">
        <f t="shared" si="0"/>
        <v>268.69043885284998</v>
      </c>
      <c r="H48" s="7">
        <v>72.276689293300279</v>
      </c>
      <c r="I48" s="7">
        <v>0.48521099568787757</v>
      </c>
      <c r="J48" s="7">
        <v>38.721086700537796</v>
      </c>
      <c r="K48" s="7">
        <v>5.7385542059748049</v>
      </c>
      <c r="L48" s="7">
        <v>25.280973981369002</v>
      </c>
      <c r="M48" s="7">
        <f t="shared" si="2"/>
        <v>142.50251517686976</v>
      </c>
      <c r="N48" s="7">
        <v>61.167903830812655</v>
      </c>
      <c r="O48" s="7">
        <v>0.46473805283438097</v>
      </c>
      <c r="P48" s="7">
        <v>9.3434756022945944</v>
      </c>
      <c r="Q48" s="7">
        <v>5.1254038556177992</v>
      </c>
      <c r="R48" s="7">
        <v>37.690278987927819</v>
      </c>
      <c r="S48" s="7">
        <f t="shared" si="3"/>
        <v>113.79180032948724</v>
      </c>
      <c r="T48" s="7">
        <f t="shared" si="4"/>
        <v>177.18701910423295</v>
      </c>
      <c r="U48" s="7">
        <f t="shared" si="5"/>
        <v>168.33350859299225</v>
      </c>
      <c r="V48" s="7">
        <f t="shared" si="6"/>
        <v>75.709898847072381</v>
      </c>
      <c r="W48" s="7">
        <f t="shared" si="7"/>
        <v>15.015089885522604</v>
      </c>
      <c r="X48" s="7">
        <f t="shared" si="8"/>
        <v>88.739237929386832</v>
      </c>
      <c r="Y48" s="7">
        <f t="shared" si="9"/>
        <v>524.98475435920705</v>
      </c>
      <c r="AA48" s="8"/>
      <c r="AF48" s="8"/>
    </row>
    <row r="49" spans="1:32" x14ac:dyDescent="0.3">
      <c r="A49" s="4" t="s">
        <v>37</v>
      </c>
      <c r="B49" s="7">
        <v>46.99039667233999</v>
      </c>
      <c r="C49" s="7">
        <v>171.80620415497</v>
      </c>
      <c r="D49" s="7">
        <v>34.390567610859996</v>
      </c>
      <c r="E49" s="7">
        <v>4.9240647507999995</v>
      </c>
      <c r="F49" s="7">
        <v>23.530920874740001</v>
      </c>
      <c r="G49" s="7">
        <f t="shared" si="0"/>
        <v>281.64215406371</v>
      </c>
      <c r="H49" s="7">
        <v>75.982183029209466</v>
      </c>
      <c r="I49" s="7">
        <v>0.44876939035394753</v>
      </c>
      <c r="J49" s="7">
        <v>35.39959244595682</v>
      </c>
      <c r="K49" s="7">
        <v>6.7884722165785663</v>
      </c>
      <c r="L49" s="7">
        <v>38.242499484111157</v>
      </c>
      <c r="M49" s="7">
        <f t="shared" si="2"/>
        <v>156.86151656620996</v>
      </c>
      <c r="N49" s="7">
        <v>68.089017358032052</v>
      </c>
      <c r="O49" s="7">
        <v>0.59101842126336379</v>
      </c>
      <c r="P49" s="7">
        <v>10.383655996499742</v>
      </c>
      <c r="Q49" s="7">
        <v>4.6954669885898239</v>
      </c>
      <c r="R49" s="7">
        <v>49.706627274152694</v>
      </c>
      <c r="S49" s="7">
        <f t="shared" si="3"/>
        <v>133.46578603853769</v>
      </c>
      <c r="T49" s="7">
        <f t="shared" si="4"/>
        <v>191.06159705958152</v>
      </c>
      <c r="U49" s="7">
        <f t="shared" si="5"/>
        <v>172.84599196658732</v>
      </c>
      <c r="V49" s="7">
        <f t="shared" si="6"/>
        <v>80.173816053316557</v>
      </c>
      <c r="W49" s="7">
        <f t="shared" si="7"/>
        <v>16.40800395596839</v>
      </c>
      <c r="X49" s="7">
        <f t="shared" si="8"/>
        <v>111.48004763300385</v>
      </c>
      <c r="Y49" s="7">
        <f t="shared" si="9"/>
        <v>571.96945666845761</v>
      </c>
      <c r="AA49" s="8"/>
      <c r="AF49" s="8"/>
    </row>
    <row r="50" spans="1:32" x14ac:dyDescent="0.3">
      <c r="A50" s="4" t="s">
        <v>38</v>
      </c>
      <c r="B50" s="7">
        <v>42.580112020510001</v>
      </c>
      <c r="C50" s="7">
        <v>182.25027732242</v>
      </c>
      <c r="D50" s="7">
        <v>28.150367623609998</v>
      </c>
      <c r="E50" s="7">
        <v>5.954261593990001</v>
      </c>
      <c r="F50" s="7">
        <v>26.538758392610003</v>
      </c>
      <c r="G50" s="7">
        <f t="shared" si="0"/>
        <v>285.47377695314003</v>
      </c>
      <c r="H50" s="7">
        <v>75.062804794010617</v>
      </c>
      <c r="I50" s="7">
        <v>0.46529369595695608</v>
      </c>
      <c r="J50" s="7">
        <v>38.228370424638818</v>
      </c>
      <c r="K50" s="7">
        <v>8.5215065465582054</v>
      </c>
      <c r="L50" s="7">
        <v>35.683561724587939</v>
      </c>
      <c r="M50" s="7">
        <f t="shared" si="2"/>
        <v>157.96153718575252</v>
      </c>
      <c r="N50" s="7">
        <v>63.784382873773943</v>
      </c>
      <c r="O50" s="7">
        <v>0.5831780028318132</v>
      </c>
      <c r="P50" s="7">
        <v>9.7395279633747336</v>
      </c>
      <c r="Q50" s="7">
        <v>5.7509004662237917</v>
      </c>
      <c r="R50" s="7">
        <v>49.398889476282903</v>
      </c>
      <c r="S50" s="7">
        <f t="shared" si="3"/>
        <v>129.25687878248721</v>
      </c>
      <c r="T50" s="7">
        <f t="shared" si="4"/>
        <v>181.42729968829457</v>
      </c>
      <c r="U50" s="7">
        <f t="shared" si="5"/>
        <v>183.29874902120875</v>
      </c>
      <c r="V50" s="7">
        <f t="shared" si="6"/>
        <v>76.118266011623547</v>
      </c>
      <c r="W50" s="7">
        <f t="shared" si="7"/>
        <v>20.226668606771998</v>
      </c>
      <c r="X50" s="7">
        <f t="shared" si="8"/>
        <v>111.62120959348084</v>
      </c>
      <c r="Y50" s="7">
        <f t="shared" si="9"/>
        <v>572.69219292137973</v>
      </c>
      <c r="AA50" s="8"/>
      <c r="AF50" s="8"/>
    </row>
    <row r="51" spans="1:32" x14ac:dyDescent="0.3">
      <c r="A51" s="4" t="s">
        <v>39</v>
      </c>
      <c r="B51" s="7">
        <v>54.313004655439997</v>
      </c>
      <c r="C51" s="7">
        <v>183.34819508445003</v>
      </c>
      <c r="D51" s="7">
        <v>33.319985179299998</v>
      </c>
      <c r="E51" s="7">
        <v>8.3038586158200012</v>
      </c>
      <c r="F51" s="7">
        <v>26.147267040709998</v>
      </c>
      <c r="G51" s="7">
        <f t="shared" si="0"/>
        <v>305.43231057572001</v>
      </c>
      <c r="H51" s="7">
        <v>91.782250146769627</v>
      </c>
      <c r="I51" s="7">
        <v>0.53983222610121451</v>
      </c>
      <c r="J51" s="7">
        <v>45.286036701376567</v>
      </c>
      <c r="K51" s="7">
        <v>11.502245179548419</v>
      </c>
      <c r="L51" s="7">
        <v>42.944028602991906</v>
      </c>
      <c r="M51" s="7">
        <f t="shared" si="2"/>
        <v>192.05439285678773</v>
      </c>
      <c r="N51" s="7">
        <v>82.483643701050823</v>
      </c>
      <c r="O51" s="7">
        <v>0.68337776621539525</v>
      </c>
      <c r="P51" s="7">
        <v>12.583830681891623</v>
      </c>
      <c r="Q51" s="7">
        <v>8.509551821716224</v>
      </c>
      <c r="R51" s="7">
        <v>57.392741276769563</v>
      </c>
      <c r="S51" s="7">
        <f t="shared" si="3"/>
        <v>161.65314524764364</v>
      </c>
      <c r="T51" s="7">
        <f t="shared" si="4"/>
        <v>228.57889850326046</v>
      </c>
      <c r="U51" s="7">
        <f t="shared" si="5"/>
        <v>184.57140507676664</v>
      </c>
      <c r="V51" s="7">
        <f t="shared" si="6"/>
        <v>91.189852562568191</v>
      </c>
      <c r="W51" s="7">
        <f t="shared" si="7"/>
        <v>28.315655617084644</v>
      </c>
      <c r="X51" s="7">
        <f t="shared" si="8"/>
        <v>126.48403692047145</v>
      </c>
      <c r="Y51" s="7">
        <f t="shared" si="9"/>
        <v>659.13984868015132</v>
      </c>
      <c r="AA51" s="8"/>
      <c r="AF51" s="8"/>
    </row>
    <row r="52" spans="1:32" x14ac:dyDescent="0.3">
      <c r="A52" s="4" t="s">
        <v>40</v>
      </c>
      <c r="B52" s="7">
        <v>46.24802535813</v>
      </c>
      <c r="C52" s="7">
        <v>176.62559716423002</v>
      </c>
      <c r="D52" s="7">
        <v>31.565540603470001</v>
      </c>
      <c r="E52" s="7">
        <v>3.9676705778399999</v>
      </c>
      <c r="F52" s="7">
        <v>25.029314363339999</v>
      </c>
      <c r="G52" s="7">
        <f t="shared" si="0"/>
        <v>283.43614806701004</v>
      </c>
      <c r="H52" s="7">
        <v>77.900542221076705</v>
      </c>
      <c r="I52" s="7">
        <v>0.43595033091343066</v>
      </c>
      <c r="J52" s="7">
        <v>41.013544177092975</v>
      </c>
      <c r="K52" s="7">
        <v>5.8493169225065449</v>
      </c>
      <c r="L52" s="7">
        <v>28.22213560603754</v>
      </c>
      <c r="M52" s="7">
        <f t="shared" si="2"/>
        <v>153.4214892576272</v>
      </c>
      <c r="N52" s="7">
        <v>65.438917825402442</v>
      </c>
      <c r="O52" s="7">
        <v>0.52659437323569769</v>
      </c>
      <c r="P52" s="7">
        <v>10.566354425661965</v>
      </c>
      <c r="Q52" s="7">
        <v>6.518695627276724</v>
      </c>
      <c r="R52" s="7">
        <v>44.263547009620716</v>
      </c>
      <c r="S52" s="7">
        <f t="shared" si="3"/>
        <v>127.31410926119756</v>
      </c>
      <c r="T52" s="7">
        <f t="shared" ref="T52:T79" si="10">B52+H52+N52</f>
        <v>189.58748540460914</v>
      </c>
      <c r="U52" s="7">
        <f t="shared" ref="U52:U79" si="11">C52+I52+O52</f>
        <v>177.58814186837915</v>
      </c>
      <c r="V52" s="7">
        <f t="shared" ref="V52:V79" si="12">D52+J52+P52</f>
        <v>83.14543920622495</v>
      </c>
      <c r="W52" s="7">
        <f t="shared" ref="W52:W79" si="13">E52+K52+Q52</f>
        <v>16.33568312762327</v>
      </c>
      <c r="X52" s="7">
        <f t="shared" ref="X52:X79" si="14">F52+L52+R52</f>
        <v>97.514996978998255</v>
      </c>
      <c r="Y52" s="7">
        <f t="shared" si="9"/>
        <v>564.17174658583485</v>
      </c>
      <c r="AA52" s="8"/>
      <c r="AF52" s="8"/>
    </row>
    <row r="53" spans="1:32" x14ac:dyDescent="0.3">
      <c r="A53" s="4" t="s">
        <v>41</v>
      </c>
      <c r="B53" s="7">
        <v>46.567461252459992</v>
      </c>
      <c r="C53" s="7">
        <v>176.38470908775997</v>
      </c>
      <c r="D53" s="7">
        <v>33.839489334429999</v>
      </c>
      <c r="E53" s="7">
        <v>5.4337021844399995</v>
      </c>
      <c r="F53" s="7">
        <v>24.18806211767</v>
      </c>
      <c r="G53" s="7">
        <f t="shared" si="0"/>
        <v>286.41342397675999</v>
      </c>
      <c r="H53" s="7">
        <v>78.69521486036497</v>
      </c>
      <c r="I53" s="7">
        <v>0.48127703250421472</v>
      </c>
      <c r="J53" s="7">
        <v>40.582021797039715</v>
      </c>
      <c r="K53" s="7">
        <v>8.3906181298704201</v>
      </c>
      <c r="L53" s="7">
        <v>37.592979577790594</v>
      </c>
      <c r="M53" s="7">
        <f t="shared" si="2"/>
        <v>165.74211139756991</v>
      </c>
      <c r="N53" s="7">
        <v>70.131047552360826</v>
      </c>
      <c r="O53" s="7">
        <v>0.66283788811477606</v>
      </c>
      <c r="P53" s="7">
        <v>11.312226422774154</v>
      </c>
      <c r="Q53" s="7">
        <v>6.8508887025229637</v>
      </c>
      <c r="R53" s="7">
        <v>57.113998636859186</v>
      </c>
      <c r="S53" s="7">
        <f t="shared" si="3"/>
        <v>146.07099920263192</v>
      </c>
      <c r="T53" s="7">
        <f t="shared" si="10"/>
        <v>195.3937236651858</v>
      </c>
      <c r="U53" s="7">
        <f t="shared" si="11"/>
        <v>177.52882400837896</v>
      </c>
      <c r="V53" s="7">
        <f t="shared" si="12"/>
        <v>85.733737554243874</v>
      </c>
      <c r="W53" s="7">
        <f t="shared" si="13"/>
        <v>20.675209016833385</v>
      </c>
      <c r="X53" s="7">
        <f t="shared" si="14"/>
        <v>118.89504033231978</v>
      </c>
      <c r="Y53" s="7">
        <f t="shared" si="9"/>
        <v>598.22653457696174</v>
      </c>
      <c r="AA53" s="8"/>
      <c r="AF53" s="8"/>
    </row>
    <row r="54" spans="1:32" x14ac:dyDescent="0.3">
      <c r="A54" s="4" t="s">
        <v>42</v>
      </c>
      <c r="B54" s="7">
        <v>45.450826984850003</v>
      </c>
      <c r="C54" s="7">
        <v>191.30260775164004</v>
      </c>
      <c r="D54" s="7">
        <v>29.716960097929999</v>
      </c>
      <c r="E54" s="7">
        <v>6.2406986585499995</v>
      </c>
      <c r="F54" s="7">
        <v>32.066513322070001</v>
      </c>
      <c r="G54" s="7">
        <f t="shared" si="0"/>
        <v>304.77760681504009</v>
      </c>
      <c r="H54" s="7">
        <v>78.553951462144425</v>
      </c>
      <c r="I54" s="7">
        <v>0.525725039632991</v>
      </c>
      <c r="J54" s="7">
        <v>40.998010108779511</v>
      </c>
      <c r="K54" s="7">
        <v>9.2595036101901229</v>
      </c>
      <c r="L54" s="7">
        <v>38.689123264723221</v>
      </c>
      <c r="M54" s="7">
        <f t="shared" si="2"/>
        <v>168.02631348547027</v>
      </c>
      <c r="N54" s="7">
        <v>68.883468356852333</v>
      </c>
      <c r="O54" s="7">
        <v>0.66164902089104949</v>
      </c>
      <c r="P54" s="7">
        <v>11.121350716049804</v>
      </c>
      <c r="Q54" s="7">
        <v>8.1800482207027159</v>
      </c>
      <c r="R54" s="7">
        <v>56.929671259624719</v>
      </c>
      <c r="S54" s="7">
        <f t="shared" si="3"/>
        <v>145.77618757412063</v>
      </c>
      <c r="T54" s="7">
        <f t="shared" si="10"/>
        <v>192.88824680384676</v>
      </c>
      <c r="U54" s="7">
        <f t="shared" si="11"/>
        <v>192.48998181216407</v>
      </c>
      <c r="V54" s="7">
        <f t="shared" si="12"/>
        <v>81.836320922759313</v>
      </c>
      <c r="W54" s="7">
        <f t="shared" si="13"/>
        <v>23.680250489442837</v>
      </c>
      <c r="X54" s="7">
        <f t="shared" si="14"/>
        <v>127.68530784641794</v>
      </c>
      <c r="Y54" s="7">
        <f t="shared" si="9"/>
        <v>618.58010787463093</v>
      </c>
      <c r="AA54" s="8"/>
      <c r="AF54" s="8"/>
    </row>
    <row r="55" spans="1:32" x14ac:dyDescent="0.3">
      <c r="A55" s="4" t="s">
        <v>43</v>
      </c>
      <c r="B55" s="7">
        <v>55.486575671819999</v>
      </c>
      <c r="C55" s="7">
        <v>190.38198908401998</v>
      </c>
      <c r="D55" s="7">
        <v>34.874251724809994</v>
      </c>
      <c r="E55" s="7">
        <v>9.6475042101399993</v>
      </c>
      <c r="F55" s="7">
        <v>33.013190092039999</v>
      </c>
      <c r="G55" s="7">
        <f t="shared" si="0"/>
        <v>323.40351078282998</v>
      </c>
      <c r="H55" s="7">
        <v>92.396121445753863</v>
      </c>
      <c r="I55" s="7">
        <v>0.613750323729364</v>
      </c>
      <c r="J55" s="7">
        <v>48.280588266297826</v>
      </c>
      <c r="K55" s="7">
        <v>11.956561766492918</v>
      </c>
      <c r="L55" s="7">
        <v>43.644101609308628</v>
      </c>
      <c r="M55" s="7">
        <f t="shared" si="2"/>
        <v>196.89112341158258</v>
      </c>
      <c r="N55" s="7">
        <v>87.50586591539691</v>
      </c>
      <c r="O55" s="7">
        <v>0.71502802913842878</v>
      </c>
      <c r="P55" s="7">
        <v>14.117105929085485</v>
      </c>
      <c r="Q55" s="7">
        <v>10.975141516140452</v>
      </c>
      <c r="R55" s="7">
        <v>60.148500253922158</v>
      </c>
      <c r="S55" s="7">
        <f t="shared" si="3"/>
        <v>173.46164164368344</v>
      </c>
      <c r="T55" s="7">
        <f t="shared" si="10"/>
        <v>235.38856303297075</v>
      </c>
      <c r="U55" s="7">
        <f t="shared" si="11"/>
        <v>191.71076743688778</v>
      </c>
      <c r="V55" s="7">
        <f t="shared" si="12"/>
        <v>97.271945920193303</v>
      </c>
      <c r="W55" s="7">
        <f t="shared" si="13"/>
        <v>32.579207492773371</v>
      </c>
      <c r="X55" s="7">
        <f t="shared" si="14"/>
        <v>136.80579195527079</v>
      </c>
      <c r="Y55" s="7">
        <f t="shared" si="9"/>
        <v>693.75627583809592</v>
      </c>
      <c r="AA55" s="8"/>
      <c r="AF55" s="8"/>
    </row>
    <row r="56" spans="1:32" x14ac:dyDescent="0.3">
      <c r="A56" s="4" t="s">
        <v>44</v>
      </c>
      <c r="B56" s="7">
        <v>49.460718153869998</v>
      </c>
      <c r="C56" s="7">
        <v>188.21511157442998</v>
      </c>
      <c r="D56" s="7">
        <v>32.982380997320007</v>
      </c>
      <c r="E56" s="7">
        <v>4.0888656813599997</v>
      </c>
      <c r="F56" s="7">
        <v>25.867790006169997</v>
      </c>
      <c r="G56" s="7">
        <f t="shared" si="0"/>
        <v>300.61486641315003</v>
      </c>
      <c r="H56" s="7">
        <v>81.898091849151044</v>
      </c>
      <c r="I56" s="7">
        <v>0.46623771759750526</v>
      </c>
      <c r="J56" s="7">
        <v>44.611692093418284</v>
      </c>
      <c r="K56" s="7">
        <v>4.3192843794578053</v>
      </c>
      <c r="L56" s="7">
        <v>29.364661564019109</v>
      </c>
      <c r="M56" s="7">
        <f t="shared" si="2"/>
        <v>160.65996760364376</v>
      </c>
      <c r="N56" s="7">
        <v>70.576017496722656</v>
      </c>
      <c r="O56" s="7">
        <v>0.52544864811084047</v>
      </c>
      <c r="P56" s="7">
        <v>12.045924792815983</v>
      </c>
      <c r="Q56" s="7">
        <v>8.6567695544149341</v>
      </c>
      <c r="R56" s="7">
        <v>49.86361221075245</v>
      </c>
      <c r="S56" s="7">
        <f t="shared" si="3"/>
        <v>141.66777270281688</v>
      </c>
      <c r="T56" s="7">
        <f t="shared" si="10"/>
        <v>201.93482749974368</v>
      </c>
      <c r="U56" s="7">
        <f t="shared" si="11"/>
        <v>189.20679794013833</v>
      </c>
      <c r="V56" s="7">
        <f t="shared" si="12"/>
        <v>89.639997883554273</v>
      </c>
      <c r="W56" s="7">
        <f t="shared" si="13"/>
        <v>17.064919615232739</v>
      </c>
      <c r="X56" s="7">
        <f t="shared" si="14"/>
        <v>105.09606378094156</v>
      </c>
      <c r="Y56" s="7">
        <f t="shared" si="9"/>
        <v>602.94260671961047</v>
      </c>
      <c r="AA56" s="8"/>
      <c r="AF56" s="8"/>
    </row>
    <row r="57" spans="1:32" x14ac:dyDescent="0.3">
      <c r="A57" s="4" t="s">
        <v>45</v>
      </c>
      <c r="B57" s="7">
        <v>48.754030103600002</v>
      </c>
      <c r="C57" s="7">
        <v>185.00724182226998</v>
      </c>
      <c r="D57" s="7">
        <v>36.202969099730005</v>
      </c>
      <c r="E57" s="7">
        <v>4.7520321936799998</v>
      </c>
      <c r="F57" s="7">
        <v>26.971251836639997</v>
      </c>
      <c r="G57" s="7">
        <f t="shared" si="0"/>
        <v>301.68752505591999</v>
      </c>
      <c r="H57" s="7">
        <v>82.725011915186144</v>
      </c>
      <c r="I57" s="7">
        <v>0.51471346448278199</v>
      </c>
      <c r="J57" s="7">
        <v>44.142311942626357</v>
      </c>
      <c r="K57" s="7">
        <v>6.1911444802579974</v>
      </c>
      <c r="L57" s="7">
        <v>38.826396662657395</v>
      </c>
      <c r="M57" s="7">
        <f t="shared" si="2"/>
        <v>172.39957846521068</v>
      </c>
      <c r="N57" s="7">
        <v>75.927358370556817</v>
      </c>
      <c r="O57" s="7">
        <v>0.64374221903448081</v>
      </c>
      <c r="P57" s="7">
        <v>12.947219000950128</v>
      </c>
      <c r="Q57" s="7">
        <v>8.1894916973950611</v>
      </c>
      <c r="R57" s="7">
        <v>62.618881226866279</v>
      </c>
      <c r="S57" s="7">
        <f t="shared" si="3"/>
        <v>160.32669251480274</v>
      </c>
      <c r="T57" s="7">
        <f t="shared" si="10"/>
        <v>207.40640038934296</v>
      </c>
      <c r="U57" s="7">
        <f t="shared" si="11"/>
        <v>186.16569750578725</v>
      </c>
      <c r="V57" s="7">
        <f t="shared" si="12"/>
        <v>93.292500043306489</v>
      </c>
      <c r="W57" s="7">
        <f t="shared" si="13"/>
        <v>19.132668371333061</v>
      </c>
      <c r="X57" s="7">
        <f t="shared" si="14"/>
        <v>128.41652972616367</v>
      </c>
      <c r="Y57" s="7">
        <f t="shared" si="9"/>
        <v>634.4137960359335</v>
      </c>
      <c r="AA57" s="8"/>
      <c r="AF57" s="8"/>
    </row>
    <row r="58" spans="1:32" x14ac:dyDescent="0.3">
      <c r="A58" s="4" t="s">
        <v>46</v>
      </c>
      <c r="B58" s="7">
        <v>45.271888585780005</v>
      </c>
      <c r="C58" s="7">
        <v>204.53697691195001</v>
      </c>
      <c r="D58" s="7">
        <v>31.904949224420001</v>
      </c>
      <c r="E58" s="7">
        <v>5.7651821886300008</v>
      </c>
      <c r="F58" s="7">
        <v>25.688332276850002</v>
      </c>
      <c r="G58" s="7">
        <f t="shared" si="0"/>
        <v>313.16732918763</v>
      </c>
      <c r="H58" s="7">
        <v>82.590976794588727</v>
      </c>
      <c r="I58" s="7">
        <v>0.56224947013749627</v>
      </c>
      <c r="J58" s="7">
        <v>44.594795210048083</v>
      </c>
      <c r="K58" s="7">
        <v>6.8238789606908306</v>
      </c>
      <c r="L58" s="7">
        <v>39.998569429010288</v>
      </c>
      <c r="M58" s="7">
        <f t="shared" si="2"/>
        <v>174.5704698644754</v>
      </c>
      <c r="N58" s="7">
        <v>75.34103420555401</v>
      </c>
      <c r="O58" s="7">
        <v>0.63591035245744898</v>
      </c>
      <c r="P58" s="7">
        <v>12.852918438971095</v>
      </c>
      <c r="Q58" s="7">
        <v>9.8301560676957855</v>
      </c>
      <c r="R58" s="7">
        <v>61.68116010695195</v>
      </c>
      <c r="S58" s="7">
        <f t="shared" si="3"/>
        <v>160.34117917163027</v>
      </c>
      <c r="T58" s="7">
        <f t="shared" si="10"/>
        <v>203.20389958592273</v>
      </c>
      <c r="U58" s="7">
        <f t="shared" si="11"/>
        <v>205.73513673454494</v>
      </c>
      <c r="V58" s="7">
        <f t="shared" si="12"/>
        <v>89.352662873439186</v>
      </c>
      <c r="W58" s="7">
        <f t="shared" si="13"/>
        <v>22.419217217016616</v>
      </c>
      <c r="X58" s="7">
        <f t="shared" si="14"/>
        <v>127.36806181281224</v>
      </c>
      <c r="Y58" s="7">
        <f t="shared" si="9"/>
        <v>648.0789782237357</v>
      </c>
      <c r="AA58" s="8"/>
      <c r="AF58" s="8"/>
    </row>
    <row r="59" spans="1:32" x14ac:dyDescent="0.3">
      <c r="A59" s="4" t="s">
        <v>47</v>
      </c>
      <c r="B59" s="7">
        <v>56.77745211389</v>
      </c>
      <c r="C59" s="7">
        <v>205.49365713433002</v>
      </c>
      <c r="D59" s="7">
        <v>37.824941420510001</v>
      </c>
      <c r="E59" s="7">
        <v>9.5693831978099997</v>
      </c>
      <c r="F59" s="7">
        <v>63.576319934889995</v>
      </c>
      <c r="G59" s="7">
        <f t="shared" si="0"/>
        <v>373.24175380143004</v>
      </c>
      <c r="H59" s="7">
        <v>97.1695111789941</v>
      </c>
      <c r="I59" s="7">
        <v>0.65639025783221583</v>
      </c>
      <c r="J59" s="7">
        <v>52.516279220467212</v>
      </c>
      <c r="K59" s="7">
        <v>8.8030993461733651</v>
      </c>
      <c r="L59" s="7">
        <v>45.090922588043213</v>
      </c>
      <c r="M59" s="7">
        <f t="shared" si="2"/>
        <v>204.23620259151008</v>
      </c>
      <c r="N59" s="7">
        <v>91.927553916449938</v>
      </c>
      <c r="O59" s="7">
        <v>0.69404295033604768</v>
      </c>
      <c r="P59" s="7">
        <v>15.682723489717695</v>
      </c>
      <c r="Q59" s="7">
        <v>13.830114046247324</v>
      </c>
      <c r="R59" s="7">
        <v>66.967932769147225</v>
      </c>
      <c r="S59" s="7">
        <f t="shared" si="3"/>
        <v>189.10236717189821</v>
      </c>
      <c r="T59" s="7">
        <f t="shared" si="10"/>
        <v>245.87451720933404</v>
      </c>
      <c r="U59" s="7">
        <f t="shared" si="11"/>
        <v>206.84409034249828</v>
      </c>
      <c r="V59" s="7">
        <f t="shared" si="12"/>
        <v>106.0239441306949</v>
      </c>
      <c r="W59" s="7">
        <f t="shared" si="13"/>
        <v>32.202596590230691</v>
      </c>
      <c r="X59" s="7">
        <f t="shared" si="14"/>
        <v>175.63517529208042</v>
      </c>
      <c r="Y59" s="7">
        <f t="shared" si="9"/>
        <v>766.58032356483818</v>
      </c>
      <c r="AA59" s="8"/>
      <c r="AF59" s="8"/>
    </row>
    <row r="60" spans="1:32" x14ac:dyDescent="0.3">
      <c r="A60" s="4" t="s">
        <v>48</v>
      </c>
      <c r="B60" s="7">
        <v>47.047438762220004</v>
      </c>
      <c r="C60" s="7">
        <v>194.57364319943997</v>
      </c>
      <c r="D60" s="7">
        <v>32.685820599449997</v>
      </c>
      <c r="E60" s="7">
        <v>3.7442205549400005</v>
      </c>
      <c r="F60" s="7">
        <v>23.38447749641</v>
      </c>
      <c r="G60" s="7">
        <f t="shared" si="0"/>
        <v>301.43560061245995</v>
      </c>
      <c r="H60" s="7">
        <v>77.070012212567718</v>
      </c>
      <c r="I60" s="7">
        <v>0.49011524922594979</v>
      </c>
      <c r="J60" s="7">
        <v>46.535410996397587</v>
      </c>
      <c r="K60" s="7">
        <v>3.9247988541198402</v>
      </c>
      <c r="L60" s="7">
        <v>32.49848095362595</v>
      </c>
      <c r="M60" s="7">
        <f t="shared" si="2"/>
        <v>160.51881826593703</v>
      </c>
      <c r="N60" s="7">
        <v>76.741869465246452</v>
      </c>
      <c r="O60" s="7">
        <v>0.80854339644142925</v>
      </c>
      <c r="P60" s="7">
        <v>13.181122169946542</v>
      </c>
      <c r="Q60" s="7">
        <v>12.134103624721361</v>
      </c>
      <c r="R60" s="7">
        <v>53.666913920043257</v>
      </c>
      <c r="S60" s="7">
        <f t="shared" si="3"/>
        <v>156.53255257639904</v>
      </c>
      <c r="T60" s="7">
        <f t="shared" si="10"/>
        <v>200.85932044003417</v>
      </c>
      <c r="U60" s="7">
        <f t="shared" si="11"/>
        <v>195.87230184510733</v>
      </c>
      <c r="V60" s="7">
        <f t="shared" si="12"/>
        <v>92.402353765794132</v>
      </c>
      <c r="W60" s="7">
        <f t="shared" si="13"/>
        <v>19.803123033781201</v>
      </c>
      <c r="X60" s="7">
        <f t="shared" si="14"/>
        <v>109.54987237007921</v>
      </c>
      <c r="Y60" s="7">
        <f t="shared" si="9"/>
        <v>618.48697145479605</v>
      </c>
      <c r="AA60" s="8"/>
      <c r="AF60" s="8"/>
    </row>
    <row r="61" spans="1:32" x14ac:dyDescent="0.3">
      <c r="A61" s="4" t="s">
        <v>49</v>
      </c>
      <c r="B61" s="7">
        <v>50.784245826900005</v>
      </c>
      <c r="C61" s="7">
        <v>391.56637892576003</v>
      </c>
      <c r="D61" s="7">
        <v>39.003266404510001</v>
      </c>
      <c r="E61" s="7">
        <v>5.1099587721099997</v>
      </c>
      <c r="F61" s="7">
        <v>26.779481514680004</v>
      </c>
      <c r="G61" s="7">
        <f t="shared" si="0"/>
        <v>513.24333144396007</v>
      </c>
      <c r="H61" s="7">
        <v>79.354015979188432</v>
      </c>
      <c r="I61" s="7">
        <v>0.7970877032741337</v>
      </c>
      <c r="J61" s="7">
        <v>47.568110545798298</v>
      </c>
      <c r="K61" s="7">
        <v>6.4197085956682818</v>
      </c>
      <c r="L61" s="7">
        <v>36.693197360217233</v>
      </c>
      <c r="M61" s="7">
        <f t="shared" si="2"/>
        <v>170.83212018414636</v>
      </c>
      <c r="N61" s="7">
        <v>78.298040696251448</v>
      </c>
      <c r="O61" s="7">
        <v>0.90259914243742045</v>
      </c>
      <c r="P61" s="7">
        <v>13.446819818945466</v>
      </c>
      <c r="Q61" s="7">
        <v>11.945494254867745</v>
      </c>
      <c r="R61" s="7">
        <v>61.642630161096939</v>
      </c>
      <c r="S61" s="7">
        <f t="shared" si="3"/>
        <v>166.23558407359903</v>
      </c>
      <c r="T61" s="7">
        <f t="shared" si="10"/>
        <v>208.43630250233991</v>
      </c>
      <c r="U61" s="7">
        <f t="shared" si="11"/>
        <v>393.26606577147157</v>
      </c>
      <c r="V61" s="7">
        <f t="shared" si="12"/>
        <v>100.01819676925376</v>
      </c>
      <c r="W61" s="7">
        <f t="shared" si="13"/>
        <v>23.475161622646027</v>
      </c>
      <c r="X61" s="7">
        <f t="shared" si="14"/>
        <v>125.11530903599419</v>
      </c>
      <c r="Y61" s="7">
        <f t="shared" si="9"/>
        <v>850.31103570170558</v>
      </c>
      <c r="AA61" s="8"/>
      <c r="AF61" s="8"/>
    </row>
    <row r="62" spans="1:32" x14ac:dyDescent="0.3">
      <c r="A62" s="4" t="s">
        <v>50</v>
      </c>
      <c r="B62" s="7">
        <v>47.232709844249996</v>
      </c>
      <c r="C62" s="7">
        <v>310.06905067883002</v>
      </c>
      <c r="D62" s="7">
        <v>32.927106449439997</v>
      </c>
      <c r="E62" s="7">
        <v>6.1694805458899999</v>
      </c>
      <c r="F62" s="7">
        <v>26.163471384050002</v>
      </c>
      <c r="G62" s="7">
        <f t="shared" si="0"/>
        <v>422.56181890246</v>
      </c>
      <c r="H62" s="7">
        <v>81.558826365663478</v>
      </c>
      <c r="I62" s="7">
        <v>0.78427389979114381</v>
      </c>
      <c r="J62" s="7">
        <v>48.306415111967446</v>
      </c>
      <c r="K62" s="7">
        <v>6.2992193666067662</v>
      </c>
      <c r="L62" s="7">
        <v>37.811059250529262</v>
      </c>
      <c r="M62" s="7">
        <f t="shared" si="2"/>
        <v>174.75979399455809</v>
      </c>
      <c r="N62" s="7">
        <v>78.568971717252325</v>
      </c>
      <c r="O62" s="7">
        <v>0.94142539630978028</v>
      </c>
      <c r="P62" s="7">
        <v>13.494053048945272</v>
      </c>
      <c r="Q62" s="7">
        <v>14.969112746796089</v>
      </c>
      <c r="R62" s="7">
        <v>63.888495759421396</v>
      </c>
      <c r="S62" s="7">
        <f t="shared" si="3"/>
        <v>171.86205866872487</v>
      </c>
      <c r="T62" s="7">
        <f t="shared" si="10"/>
        <v>207.36050792716583</v>
      </c>
      <c r="U62" s="7">
        <f t="shared" si="11"/>
        <v>311.79474997493094</v>
      </c>
      <c r="V62" s="7">
        <f t="shared" si="12"/>
        <v>94.727574610352718</v>
      </c>
      <c r="W62" s="7">
        <f t="shared" si="13"/>
        <v>27.437812659292856</v>
      </c>
      <c r="X62" s="7">
        <f t="shared" si="14"/>
        <v>127.86302639400066</v>
      </c>
      <c r="Y62" s="7">
        <f t="shared" si="9"/>
        <v>769.183671565743</v>
      </c>
      <c r="AA62" s="8"/>
      <c r="AF62" s="8"/>
    </row>
    <row r="63" spans="1:32" x14ac:dyDescent="0.3">
      <c r="A63" s="4" t="s">
        <v>51</v>
      </c>
      <c r="B63" s="7">
        <v>58.811193440250001</v>
      </c>
      <c r="C63" s="7">
        <v>254.02246489480001</v>
      </c>
      <c r="D63" s="7">
        <v>38.512261372610006</v>
      </c>
      <c r="E63" s="7">
        <v>8.1250360127300016</v>
      </c>
      <c r="F63" s="7">
        <v>28.362213538270002</v>
      </c>
      <c r="G63" s="7">
        <f t="shared" si="0"/>
        <v>387.83316925866001</v>
      </c>
      <c r="H63" s="7">
        <v>104.51629346939039</v>
      </c>
      <c r="I63" s="7">
        <v>1.2802505239287638</v>
      </c>
      <c r="J63" s="7">
        <v>62.796776594386671</v>
      </c>
      <c r="K63" s="7">
        <v>12.443167620145109</v>
      </c>
      <c r="L63" s="7">
        <v>52.405099392617544</v>
      </c>
      <c r="M63" s="7">
        <f t="shared" si="2"/>
        <v>233.44158760046849</v>
      </c>
      <c r="N63" s="7">
        <v>101.90283271332726</v>
      </c>
      <c r="O63" s="7">
        <v>1.1108662077621752</v>
      </c>
      <c r="P63" s="7">
        <v>17.501790110929022</v>
      </c>
      <c r="Q63" s="7">
        <v>20.308948066624204</v>
      </c>
      <c r="R63" s="7">
        <v>75.042608001811374</v>
      </c>
      <c r="S63" s="7">
        <f t="shared" si="3"/>
        <v>215.86704510045402</v>
      </c>
      <c r="T63" s="7">
        <f t="shared" si="10"/>
        <v>265.23031962296761</v>
      </c>
      <c r="U63" s="7">
        <f t="shared" si="11"/>
        <v>256.41358162649095</v>
      </c>
      <c r="V63" s="7">
        <f t="shared" si="12"/>
        <v>118.81082807792569</v>
      </c>
      <c r="W63" s="7">
        <f t="shared" si="13"/>
        <v>40.877151699499315</v>
      </c>
      <c r="X63" s="7">
        <f t="shared" si="14"/>
        <v>155.8099209326989</v>
      </c>
      <c r="Y63" s="7">
        <f t="shared" si="9"/>
        <v>837.14180195958249</v>
      </c>
      <c r="AA63" s="8"/>
      <c r="AF63" s="8"/>
    </row>
    <row r="64" spans="1:32" x14ac:dyDescent="0.3">
      <c r="A64" s="4" t="s">
        <v>52</v>
      </c>
      <c r="B64" s="7">
        <v>48.090390104420003</v>
      </c>
      <c r="C64" s="7">
        <v>206.70101770716002</v>
      </c>
      <c r="D64" s="7">
        <v>33.261544108870005</v>
      </c>
      <c r="E64" s="7">
        <v>3.0365959521599999</v>
      </c>
      <c r="F64" s="7">
        <v>24.096055087649997</v>
      </c>
      <c r="G64" s="7">
        <f t="shared" si="0"/>
        <v>315.18560296025998</v>
      </c>
      <c r="H64" s="7">
        <v>80.466608152142456</v>
      </c>
      <c r="I64" s="7">
        <v>1.1132903581590945</v>
      </c>
      <c r="J64" s="7">
        <v>44.755092511651789</v>
      </c>
      <c r="K64" s="7">
        <v>5.2057400278967005</v>
      </c>
      <c r="L64" s="7">
        <v>36.57731542107333</v>
      </c>
      <c r="M64" s="7">
        <f t="shared" si="2"/>
        <v>168.11804647092336</v>
      </c>
      <c r="N64" s="7">
        <v>78.428279804501031</v>
      </c>
      <c r="O64" s="7">
        <v>0.79154246535082073</v>
      </c>
      <c r="P64" s="7">
        <v>13.706717635311726</v>
      </c>
      <c r="Q64" s="7">
        <v>11.056090808942495</v>
      </c>
      <c r="R64" s="7">
        <v>53.576127537054894</v>
      </c>
      <c r="S64" s="7">
        <f t="shared" si="3"/>
        <v>157.55875825116095</v>
      </c>
      <c r="T64" s="7">
        <f t="shared" si="10"/>
        <v>206.98527806106347</v>
      </c>
      <c r="U64" s="7">
        <f t="shared" si="11"/>
        <v>208.60585053066995</v>
      </c>
      <c r="V64" s="7">
        <f t="shared" si="12"/>
        <v>91.723354255833527</v>
      </c>
      <c r="W64" s="7">
        <f t="shared" si="13"/>
        <v>19.298426788999194</v>
      </c>
      <c r="X64" s="7">
        <f t="shared" si="14"/>
        <v>114.24949804577821</v>
      </c>
      <c r="Y64" s="7">
        <f t="shared" si="9"/>
        <v>640.86240768234438</v>
      </c>
      <c r="AA64" s="8"/>
      <c r="AF64" s="8"/>
    </row>
    <row r="65" spans="1:32" x14ac:dyDescent="0.3">
      <c r="A65" s="4" t="s">
        <v>53</v>
      </c>
      <c r="B65" s="7">
        <v>53.628868853539998</v>
      </c>
      <c r="C65" s="7">
        <v>295.66870155610002</v>
      </c>
      <c r="D65" s="7">
        <v>41.051370195339999</v>
      </c>
      <c r="E65" s="7">
        <v>4.7916774436600003</v>
      </c>
      <c r="F65" s="7">
        <v>32.20020936385</v>
      </c>
      <c r="G65" s="7">
        <f t="shared" si="0"/>
        <v>427.34082741248994</v>
      </c>
      <c r="H65" s="7">
        <v>85.088469945876923</v>
      </c>
      <c r="I65" s="7">
        <v>1.4805159655188764</v>
      </c>
      <c r="J65" s="7">
        <v>48.820532307043329</v>
      </c>
      <c r="K65" s="7">
        <v>8.0083889757967395</v>
      </c>
      <c r="L65" s="7">
        <v>44.986171208578305</v>
      </c>
      <c r="M65" s="7">
        <f t="shared" si="2"/>
        <v>188.38407840281417</v>
      </c>
      <c r="N65" s="7">
        <v>85.098720572512661</v>
      </c>
      <c r="O65" s="7">
        <v>1.041416812192848</v>
      </c>
      <c r="P65" s="7">
        <v>14.875141359870868</v>
      </c>
      <c r="Q65" s="7">
        <v>9.2096224624457239</v>
      </c>
      <c r="R65" s="7">
        <v>73.889353591646028</v>
      </c>
      <c r="S65" s="7">
        <f t="shared" si="3"/>
        <v>184.11425479866813</v>
      </c>
      <c r="T65" s="7">
        <f t="shared" si="10"/>
        <v>223.81605937192958</v>
      </c>
      <c r="U65" s="7">
        <f t="shared" si="11"/>
        <v>298.19063433381172</v>
      </c>
      <c r="V65" s="7">
        <f t="shared" si="12"/>
        <v>104.7470438622542</v>
      </c>
      <c r="W65" s="7">
        <f t="shared" si="13"/>
        <v>22.009688881902463</v>
      </c>
      <c r="X65" s="7">
        <f t="shared" si="14"/>
        <v>151.07573416407433</v>
      </c>
      <c r="Y65" s="7">
        <f t="shared" si="9"/>
        <v>799.83916061397235</v>
      </c>
      <c r="AA65" s="8"/>
      <c r="AF65" s="8"/>
    </row>
    <row r="66" spans="1:32" x14ac:dyDescent="0.3">
      <c r="A66" s="4" t="s">
        <v>54</v>
      </c>
      <c r="B66" s="7">
        <v>47.894296211410001</v>
      </c>
      <c r="C66" s="7">
        <v>220.44118125568002</v>
      </c>
      <c r="D66" s="7">
        <v>33.453555400070002</v>
      </c>
      <c r="E66" s="7">
        <v>5.2478880142300008</v>
      </c>
      <c r="F66" s="7">
        <v>31.848471320489999</v>
      </c>
      <c r="G66" s="7">
        <f t="shared" si="0"/>
        <v>338.88539220187999</v>
      </c>
      <c r="H66" s="7">
        <v>86.462152158637679</v>
      </c>
      <c r="I66" s="7">
        <v>1.6679468722439341</v>
      </c>
      <c r="J66" s="7">
        <v>49.160641157551417</v>
      </c>
      <c r="K66" s="7">
        <v>10.901888094017401</v>
      </c>
      <c r="L66" s="7">
        <v>49.69341884781231</v>
      </c>
      <c r="M66" s="7">
        <f t="shared" si="2"/>
        <v>197.88604713026274</v>
      </c>
      <c r="N66" s="7">
        <v>83.406301519837555</v>
      </c>
      <c r="O66" s="7">
        <v>1.0484734780247624</v>
      </c>
      <c r="P66" s="7">
        <v>14.578307336792948</v>
      </c>
      <c r="Q66" s="7">
        <v>10.016798475702153</v>
      </c>
      <c r="R66" s="7">
        <v>74.074656948194132</v>
      </c>
      <c r="S66" s="7">
        <f t="shared" si="3"/>
        <v>183.12453775855155</v>
      </c>
      <c r="T66" s="7">
        <f t="shared" si="10"/>
        <v>217.76274988988524</v>
      </c>
      <c r="U66" s="7">
        <f t="shared" si="11"/>
        <v>223.15760160594871</v>
      </c>
      <c r="V66" s="7">
        <f t="shared" si="12"/>
        <v>97.192503894414372</v>
      </c>
      <c r="W66" s="7">
        <f t="shared" si="13"/>
        <v>26.166574583949554</v>
      </c>
      <c r="X66" s="7">
        <f t="shared" si="14"/>
        <v>155.61654711649643</v>
      </c>
      <c r="Y66" s="7">
        <f t="shared" si="9"/>
        <v>719.89597709069437</v>
      </c>
      <c r="AA66" s="8"/>
      <c r="AF66" s="8"/>
    </row>
    <row r="67" spans="1:32" x14ac:dyDescent="0.3">
      <c r="A67" s="4" t="s">
        <v>55</v>
      </c>
      <c r="B67" s="7">
        <v>59.752184797779996</v>
      </c>
      <c r="C67" s="7">
        <v>208.29710662345005</v>
      </c>
      <c r="D67" s="7">
        <v>39.154366221289997</v>
      </c>
      <c r="E67" s="7">
        <v>7.2952595130999995</v>
      </c>
      <c r="F67" s="7">
        <v>40.942588217960001</v>
      </c>
      <c r="G67" s="7">
        <f t="shared" si="0"/>
        <v>355.44150537358007</v>
      </c>
      <c r="H67" s="7">
        <v>115.58802011292299</v>
      </c>
      <c r="I67" s="7">
        <v>2.5792762595217211</v>
      </c>
      <c r="J67" s="7">
        <v>58.440879053752631</v>
      </c>
      <c r="K67" s="7">
        <v>25.98310296174424</v>
      </c>
      <c r="L67" s="7">
        <v>68.814927559957198</v>
      </c>
      <c r="M67" s="7">
        <f t="shared" si="2"/>
        <v>271.4062059478988</v>
      </c>
      <c r="N67" s="7">
        <v>109.02365809588888</v>
      </c>
      <c r="O67" s="7">
        <v>1.2914181815328192</v>
      </c>
      <c r="P67" s="7">
        <v>19.066877119700923</v>
      </c>
      <c r="Q67" s="7">
        <v>18.023447558570936</v>
      </c>
      <c r="R67" s="7">
        <v>90.523384082981266</v>
      </c>
      <c r="S67" s="7">
        <f t="shared" si="3"/>
        <v>237.92878503867482</v>
      </c>
      <c r="T67" s="7">
        <f t="shared" si="10"/>
        <v>284.36386300659188</v>
      </c>
      <c r="U67" s="7">
        <f t="shared" si="11"/>
        <v>212.1678010645046</v>
      </c>
      <c r="V67" s="7">
        <f t="shared" si="12"/>
        <v>116.66212239474355</v>
      </c>
      <c r="W67" s="7">
        <f t="shared" si="13"/>
        <v>51.30181003341518</v>
      </c>
      <c r="X67" s="7">
        <f t="shared" si="14"/>
        <v>200.28089986089847</v>
      </c>
      <c r="Y67" s="7">
        <f t="shared" si="9"/>
        <v>864.77649636015371</v>
      </c>
      <c r="AA67" s="8"/>
      <c r="AF67" s="8"/>
    </row>
    <row r="68" spans="1:32" x14ac:dyDescent="0.3">
      <c r="A68" s="4" t="s">
        <v>56</v>
      </c>
      <c r="B68" s="7">
        <v>48.914223092459999</v>
      </c>
      <c r="C68" s="7">
        <v>256.94719159591</v>
      </c>
      <c r="D68" s="7">
        <v>33.907577188970002</v>
      </c>
      <c r="E68" s="7">
        <v>3.6850931864900005</v>
      </c>
      <c r="F68" s="7">
        <v>29.05935074368</v>
      </c>
      <c r="G68" s="7">
        <f t="shared" ref="G68:G83" si="15">SUM(B68:F68)</f>
        <v>372.51343580751001</v>
      </c>
      <c r="H68" s="7">
        <v>88.850707588966145</v>
      </c>
      <c r="I68" s="7">
        <v>1.6786262706736015</v>
      </c>
      <c r="J68" s="7">
        <v>51.040008052052606</v>
      </c>
      <c r="K68" s="7">
        <v>13.206740714430445</v>
      </c>
      <c r="L68" s="7">
        <v>44.646075307205052</v>
      </c>
      <c r="M68" s="7">
        <f t="shared" si="2"/>
        <v>199.42215793332787</v>
      </c>
      <c r="N68" s="7">
        <v>87.737871079701662</v>
      </c>
      <c r="O68" s="7">
        <v>0.95618827185949762</v>
      </c>
      <c r="P68" s="7">
        <v>15.358388278261804</v>
      </c>
      <c r="Q68" s="7">
        <v>12.965291421708407</v>
      </c>
      <c r="R68" s="7">
        <v>75.260408587427506</v>
      </c>
      <c r="S68" s="7">
        <f t="shared" si="3"/>
        <v>192.2781476389589</v>
      </c>
      <c r="T68" s="7">
        <f t="shared" si="10"/>
        <v>225.50280176112778</v>
      </c>
      <c r="U68" s="7">
        <f t="shared" si="11"/>
        <v>259.58200613844309</v>
      </c>
      <c r="V68" s="7">
        <f t="shared" si="12"/>
        <v>100.30597351928441</v>
      </c>
      <c r="W68" s="7">
        <f t="shared" si="13"/>
        <v>29.857125322628853</v>
      </c>
      <c r="X68" s="7">
        <f t="shared" si="14"/>
        <v>148.96583463831257</v>
      </c>
      <c r="Y68" s="7">
        <f t="shared" si="9"/>
        <v>764.21374137979672</v>
      </c>
      <c r="AA68" s="8"/>
      <c r="AF68" s="8"/>
    </row>
    <row r="69" spans="1:32" x14ac:dyDescent="0.3">
      <c r="A69" s="4" t="s">
        <v>57</v>
      </c>
      <c r="B69" s="7">
        <v>51.094673052159997</v>
      </c>
      <c r="C69" s="7">
        <v>292.46265907344997</v>
      </c>
      <c r="D69" s="7">
        <v>38.775853628699998</v>
      </c>
      <c r="E69" s="7">
        <v>5.7976267979900005</v>
      </c>
      <c r="F69" s="7">
        <v>33.640304923050003</v>
      </c>
      <c r="G69" s="7">
        <f t="shared" si="15"/>
        <v>421.77111747534997</v>
      </c>
      <c r="H69" s="7">
        <v>102.58949472232055</v>
      </c>
      <c r="I69" s="7">
        <v>1.5494566657005708</v>
      </c>
      <c r="J69" s="7">
        <v>55.947667784089028</v>
      </c>
      <c r="K69" s="7">
        <v>19.336509051967678</v>
      </c>
      <c r="L69" s="7">
        <v>65.953829021977029</v>
      </c>
      <c r="M69" s="7">
        <f t="shared" si="2"/>
        <v>245.37695724605487</v>
      </c>
      <c r="N69" s="7">
        <v>101.37564811754019</v>
      </c>
      <c r="O69" s="7">
        <v>1.1484794610811662</v>
      </c>
      <c r="P69" s="7">
        <v>17.135018112368083</v>
      </c>
      <c r="Q69" s="7">
        <v>17.614581692626185</v>
      </c>
      <c r="R69" s="7">
        <v>93.136080104769974</v>
      </c>
      <c r="S69" s="7">
        <f t="shared" si="3"/>
        <v>230.40980748838561</v>
      </c>
      <c r="T69" s="7">
        <f t="shared" si="10"/>
        <v>255.05981589202077</v>
      </c>
      <c r="U69" s="7">
        <f t="shared" si="11"/>
        <v>295.16059520023168</v>
      </c>
      <c r="V69" s="7">
        <f t="shared" si="12"/>
        <v>111.85853952515711</v>
      </c>
      <c r="W69" s="7">
        <f t="shared" si="13"/>
        <v>42.748717542583861</v>
      </c>
      <c r="X69" s="7">
        <f t="shared" si="14"/>
        <v>192.73021404979701</v>
      </c>
      <c r="Y69" s="7">
        <f t="shared" si="9"/>
        <v>897.55788220979048</v>
      </c>
      <c r="AA69" s="8"/>
      <c r="AF69" s="8"/>
    </row>
    <row r="70" spans="1:32" x14ac:dyDescent="0.3">
      <c r="A70" s="4" t="s">
        <v>58</v>
      </c>
      <c r="B70" s="7">
        <v>53.279698327439995</v>
      </c>
      <c r="C70" s="7">
        <v>263.70702263988005</v>
      </c>
      <c r="D70" s="7">
        <v>37.803273101849996</v>
      </c>
      <c r="E70" s="7">
        <v>6.0271116806499991</v>
      </c>
      <c r="F70" s="7">
        <v>37.373707772449997</v>
      </c>
      <c r="G70" s="7">
        <f t="shared" si="15"/>
        <v>398.19081352227005</v>
      </c>
      <c r="H70" s="7">
        <v>106.4429923618945</v>
      </c>
      <c r="I70" s="7">
        <v>1.9008183165725641</v>
      </c>
      <c r="J70" s="7">
        <v>56.322406445063486</v>
      </c>
      <c r="K70" s="7">
        <v>26.415638652025923</v>
      </c>
      <c r="L70" s="7">
        <v>67.881466253675896</v>
      </c>
      <c r="M70" s="7">
        <f t="shared" si="2"/>
        <v>258.96332202923236</v>
      </c>
      <c r="N70" s="7">
        <v>105.77484686369408</v>
      </c>
      <c r="O70" s="7">
        <v>1.2065070868290633</v>
      </c>
      <c r="P70" s="7">
        <v>17.905841580471854</v>
      </c>
      <c r="Q70" s="7">
        <v>23.672304457855958</v>
      </c>
      <c r="R70" s="7">
        <v>102.37513236312897</v>
      </c>
      <c r="S70" s="7">
        <f t="shared" si="3"/>
        <v>250.93463235197993</v>
      </c>
      <c r="T70" s="7">
        <f t="shared" si="10"/>
        <v>265.49753755302856</v>
      </c>
      <c r="U70" s="7">
        <f t="shared" si="11"/>
        <v>266.81434804328165</v>
      </c>
      <c r="V70" s="7">
        <f t="shared" si="12"/>
        <v>112.03152112738535</v>
      </c>
      <c r="W70" s="7">
        <f t="shared" si="13"/>
        <v>56.115054790531879</v>
      </c>
      <c r="X70" s="7">
        <f t="shared" si="14"/>
        <v>207.63030638925488</v>
      </c>
      <c r="Y70" s="7">
        <f t="shared" si="9"/>
        <v>908.08876790348233</v>
      </c>
      <c r="AA70" s="8"/>
      <c r="AF70" s="8"/>
    </row>
    <row r="71" spans="1:32" x14ac:dyDescent="0.3">
      <c r="A71" s="4" t="s">
        <v>59</v>
      </c>
      <c r="B71" s="7">
        <v>61.133241901079991</v>
      </c>
      <c r="C71" s="7">
        <v>257.00656600960997</v>
      </c>
      <c r="D71" s="7">
        <v>40.787423692840008</v>
      </c>
      <c r="E71" s="7">
        <v>8.2124046934399999</v>
      </c>
      <c r="F71" s="7">
        <v>32.764901747320003</v>
      </c>
      <c r="G71" s="7">
        <f t="shared" si="15"/>
        <v>399.90453804429001</v>
      </c>
      <c r="H71" s="7">
        <v>134.34854993127024</v>
      </c>
      <c r="I71" s="7">
        <v>2.6009157854916412</v>
      </c>
      <c r="J71" s="7">
        <v>66.30073741853046</v>
      </c>
      <c r="K71" s="7">
        <v>33.056900670498671</v>
      </c>
      <c r="L71" s="7">
        <v>76.97586249889558</v>
      </c>
      <c r="M71" s="7">
        <f t="shared" si="2"/>
        <v>313.28296630468657</v>
      </c>
      <c r="N71" s="7">
        <v>126.21449075038194</v>
      </c>
      <c r="O71" s="7">
        <v>1.2914654225016093</v>
      </c>
      <c r="P71" s="7">
        <v>21.107011431431296</v>
      </c>
      <c r="Q71" s="7">
        <v>28.286131663436826</v>
      </c>
      <c r="R71" s="7">
        <v>108.34875977227368</v>
      </c>
      <c r="S71" s="7">
        <f t="shared" si="3"/>
        <v>285.24785904002533</v>
      </c>
      <c r="T71" s="7">
        <f t="shared" si="10"/>
        <v>321.69628258273218</v>
      </c>
      <c r="U71" s="7">
        <f t="shared" si="11"/>
        <v>260.89894721760322</v>
      </c>
      <c r="V71" s="7">
        <f t="shared" si="12"/>
        <v>128.19517254280177</v>
      </c>
      <c r="W71" s="7">
        <f t="shared" si="13"/>
        <v>69.55543702737549</v>
      </c>
      <c r="X71" s="7">
        <f t="shared" si="14"/>
        <v>218.08952401848927</v>
      </c>
      <c r="Y71" s="7">
        <f t="shared" si="9"/>
        <v>998.43536338900185</v>
      </c>
      <c r="AA71" s="8"/>
      <c r="AF71" s="8"/>
    </row>
    <row r="72" spans="1:32" x14ac:dyDescent="0.3">
      <c r="A72" s="4" t="s">
        <v>60</v>
      </c>
      <c r="B72" s="7">
        <v>50.610362608230005</v>
      </c>
      <c r="C72" s="7">
        <v>276.80376743409005</v>
      </c>
      <c r="D72" s="7">
        <v>35.096026637720001</v>
      </c>
      <c r="E72" s="7">
        <v>4.4053476916000003</v>
      </c>
      <c r="F72" s="7">
        <v>33.262024650550003</v>
      </c>
      <c r="G72" s="7">
        <f t="shared" si="15"/>
        <v>400.17752902219007</v>
      </c>
      <c r="H72" s="7">
        <v>105.32195234262998</v>
      </c>
      <c r="I72" s="7">
        <v>2.0278813434199985</v>
      </c>
      <c r="J72" s="7">
        <v>60.382243667680008</v>
      </c>
      <c r="K72" s="7">
        <v>13.634474372950001</v>
      </c>
      <c r="L72" s="7">
        <v>54.843103978579983</v>
      </c>
      <c r="M72" s="7">
        <f t="shared" si="2"/>
        <v>236.20965570525996</v>
      </c>
      <c r="N72" s="7">
        <v>103.87183399442898</v>
      </c>
      <c r="O72" s="7">
        <v>0.9496206132882854</v>
      </c>
      <c r="P72" s="7">
        <v>17.56188684877257</v>
      </c>
      <c r="Q72" s="7">
        <v>19.047531670963476</v>
      </c>
      <c r="R72" s="7">
        <v>93.038181264045065</v>
      </c>
      <c r="S72" s="7">
        <f t="shared" si="3"/>
        <v>234.46905439149839</v>
      </c>
      <c r="T72" s="7">
        <f t="shared" si="10"/>
        <v>259.80414894528894</v>
      </c>
      <c r="U72" s="7">
        <f t="shared" si="11"/>
        <v>279.78126939079834</v>
      </c>
      <c r="V72" s="7">
        <f t="shared" si="12"/>
        <v>113.04015715417258</v>
      </c>
      <c r="W72" s="7">
        <f t="shared" si="13"/>
        <v>37.087353735513474</v>
      </c>
      <c r="X72" s="7">
        <f t="shared" si="14"/>
        <v>181.14330989317506</v>
      </c>
      <c r="Y72" s="7">
        <f t="shared" si="9"/>
        <v>870.85623911894845</v>
      </c>
      <c r="AA72" s="8"/>
      <c r="AF72" s="8"/>
    </row>
    <row r="73" spans="1:32" x14ac:dyDescent="0.3">
      <c r="A73" s="4" t="s">
        <v>61</v>
      </c>
      <c r="B73" s="7">
        <v>56.686545679769999</v>
      </c>
      <c r="C73" s="7">
        <v>360.86691720330998</v>
      </c>
      <c r="D73" s="7">
        <v>42.786662695370005</v>
      </c>
      <c r="E73" s="7">
        <v>6.7312211253999994</v>
      </c>
      <c r="F73" s="7">
        <v>43.279143828990001</v>
      </c>
      <c r="G73" s="7">
        <f t="shared" si="15"/>
        <v>510.35049053284001</v>
      </c>
      <c r="H73" s="7">
        <v>109.41646752252001</v>
      </c>
      <c r="I73" s="7">
        <v>2.3833116800100034</v>
      </c>
      <c r="J73" s="7">
        <v>61.830195791800008</v>
      </c>
      <c r="K73" s="7">
        <v>17.61997552999</v>
      </c>
      <c r="L73" s="7">
        <v>64.555732817390009</v>
      </c>
      <c r="M73" s="7">
        <f t="shared" si="2"/>
        <v>255.80568334171005</v>
      </c>
      <c r="N73" s="7">
        <v>115.76078877054708</v>
      </c>
      <c r="O73" s="7">
        <v>1.1628417305256029</v>
      </c>
      <c r="P73" s="7">
        <v>19.492074702780631</v>
      </c>
      <c r="Q73" s="7">
        <v>24.120252493581411</v>
      </c>
      <c r="R73" s="7">
        <v>109.03970985058977</v>
      </c>
      <c r="S73" s="7">
        <f t="shared" si="3"/>
        <v>269.57566754802451</v>
      </c>
      <c r="T73" s="7">
        <f t="shared" si="10"/>
        <v>281.86380197283711</v>
      </c>
      <c r="U73" s="7">
        <f t="shared" si="11"/>
        <v>364.4130706138456</v>
      </c>
      <c r="V73" s="7">
        <f t="shared" si="12"/>
        <v>124.10893318995065</v>
      </c>
      <c r="W73" s="7">
        <f t="shared" si="13"/>
        <v>48.471449148971409</v>
      </c>
      <c r="X73" s="7">
        <f t="shared" si="14"/>
        <v>216.87458649696978</v>
      </c>
      <c r="Y73" s="7">
        <f t="shared" si="9"/>
        <v>1035.7318414225745</v>
      </c>
      <c r="AA73" s="8"/>
      <c r="AF73" s="8"/>
    </row>
    <row r="74" spans="1:32" x14ac:dyDescent="0.3">
      <c r="A74" s="4" t="s">
        <v>62</v>
      </c>
      <c r="B74" s="7">
        <v>52.469473516770009</v>
      </c>
      <c r="C74" s="7">
        <v>283.18947372826995</v>
      </c>
      <c r="D74" s="7">
        <v>36.840058081689996</v>
      </c>
      <c r="E74" s="7">
        <v>7.9808908870199993</v>
      </c>
      <c r="F74" s="7">
        <v>37.186675482220004</v>
      </c>
      <c r="G74" s="7">
        <f t="shared" si="15"/>
        <v>417.66657169596994</v>
      </c>
      <c r="H74" s="7">
        <v>112.68693437277001</v>
      </c>
      <c r="I74" s="7">
        <v>2.4718599383399997</v>
      </c>
      <c r="J74" s="7">
        <v>62.039463246320011</v>
      </c>
      <c r="K74" s="7">
        <v>21.10968636027</v>
      </c>
      <c r="L74" s="7">
        <v>66.777424213369983</v>
      </c>
      <c r="M74" s="7">
        <f t="shared" si="2"/>
        <v>265.08536813107003</v>
      </c>
      <c r="N74" s="7">
        <v>117.08648688402722</v>
      </c>
      <c r="O74" s="7">
        <v>1.213393965131079</v>
      </c>
      <c r="P74" s="7">
        <v>19.818666235468392</v>
      </c>
      <c r="Q74" s="7">
        <v>28.829706094946179</v>
      </c>
      <c r="R74" s="7">
        <v>110.29895976033801</v>
      </c>
      <c r="S74" s="7">
        <f t="shared" si="3"/>
        <v>277.24721293991087</v>
      </c>
      <c r="T74" s="7">
        <f t="shared" si="10"/>
        <v>282.24289477356723</v>
      </c>
      <c r="U74" s="7">
        <f t="shared" si="11"/>
        <v>286.87472763174105</v>
      </c>
      <c r="V74" s="7">
        <f t="shared" si="12"/>
        <v>118.6981875634784</v>
      </c>
      <c r="W74" s="7">
        <f t="shared" si="13"/>
        <v>57.920283342236175</v>
      </c>
      <c r="X74" s="7">
        <f t="shared" si="14"/>
        <v>214.26305945592799</v>
      </c>
      <c r="Y74" s="7">
        <f t="shared" si="9"/>
        <v>959.99915276695094</v>
      </c>
      <c r="AA74" s="8"/>
      <c r="AF74" s="8"/>
    </row>
    <row r="75" spans="1:32" x14ac:dyDescent="0.3">
      <c r="A75" s="4" t="s">
        <v>63</v>
      </c>
      <c r="B75" s="7">
        <v>73.606483045970009</v>
      </c>
      <c r="C75" s="7">
        <v>316.82873261597001</v>
      </c>
      <c r="D75" s="7">
        <v>49.487159966999997</v>
      </c>
      <c r="E75" s="7">
        <v>11.025536834719999</v>
      </c>
      <c r="F75" s="7">
        <v>89.713321412780004</v>
      </c>
      <c r="G75" s="7">
        <f t="shared" si="15"/>
        <v>540.66123387644006</v>
      </c>
      <c r="H75" s="7">
        <v>142.07822613274996</v>
      </c>
      <c r="I75" s="7">
        <v>2.9615158565099993</v>
      </c>
      <c r="J75" s="7">
        <v>73.484146612190003</v>
      </c>
      <c r="K75" s="7">
        <v>25.560055900760002</v>
      </c>
      <c r="L75" s="7">
        <v>87.290504277699995</v>
      </c>
      <c r="M75" s="7">
        <f t="shared" si="2"/>
        <v>331.37444877990998</v>
      </c>
      <c r="N75" s="7">
        <v>141.61274450597793</v>
      </c>
      <c r="O75" s="7">
        <v>1.5273174390733963</v>
      </c>
      <c r="P75" s="7">
        <v>23.829650316435256</v>
      </c>
      <c r="Q75" s="7">
        <v>34.238370375129854</v>
      </c>
      <c r="R75" s="7">
        <v>125.45653955840503</v>
      </c>
      <c r="S75" s="7">
        <f t="shared" si="3"/>
        <v>326.66462219502142</v>
      </c>
      <c r="T75" s="7">
        <f t="shared" si="10"/>
        <v>357.29745368469787</v>
      </c>
      <c r="U75" s="7">
        <f t="shared" si="11"/>
        <v>321.3175659115534</v>
      </c>
      <c r="V75" s="7">
        <f t="shared" si="12"/>
        <v>146.80095689562526</v>
      </c>
      <c r="W75" s="7">
        <f t="shared" si="13"/>
        <v>70.823963110609853</v>
      </c>
      <c r="X75" s="7">
        <f t="shared" si="14"/>
        <v>302.46036524888501</v>
      </c>
      <c r="Y75" s="7">
        <f t="shared" si="9"/>
        <v>1198.7003048513714</v>
      </c>
      <c r="AA75" s="8"/>
      <c r="AF75" s="8"/>
    </row>
    <row r="76" spans="1:32" x14ac:dyDescent="0.3">
      <c r="A76" s="4" t="s">
        <v>64</v>
      </c>
      <c r="B76" s="7">
        <v>56.143215032649998</v>
      </c>
      <c r="C76" s="7">
        <v>310.38466218811999</v>
      </c>
      <c r="D76" s="7">
        <v>37.470118588680002</v>
      </c>
      <c r="E76" s="7">
        <v>6.1930257388699994</v>
      </c>
      <c r="F76" s="7">
        <v>41.584952857559998</v>
      </c>
      <c r="G76" s="7">
        <f t="shared" si="15"/>
        <v>451.77597440587999</v>
      </c>
      <c r="H76" s="7">
        <v>109.43931772075108</v>
      </c>
      <c r="I76" s="7">
        <v>1.8302895932003229</v>
      </c>
      <c r="J76" s="7">
        <v>61.909063801137791</v>
      </c>
      <c r="K76" s="7">
        <v>12.143976535234135</v>
      </c>
      <c r="L76" s="7">
        <v>56.635900047026951</v>
      </c>
      <c r="M76" s="7">
        <f t="shared" si="2"/>
        <v>241.95854769735027</v>
      </c>
      <c r="N76" s="7">
        <v>118.25042068703013</v>
      </c>
      <c r="O76" s="7">
        <v>1.4010147220949527</v>
      </c>
      <c r="P76" s="7">
        <v>20.294385859897741</v>
      </c>
      <c r="Q76" s="7">
        <v>24.556922584600436</v>
      </c>
      <c r="R76" s="7">
        <v>109.75857967309464</v>
      </c>
      <c r="S76" s="7">
        <f t="shared" si="3"/>
        <v>274.26132352671789</v>
      </c>
      <c r="T76" s="7">
        <f t="shared" si="10"/>
        <v>283.8329534404312</v>
      </c>
      <c r="U76" s="7">
        <f t="shared" si="11"/>
        <v>313.61596650341528</v>
      </c>
      <c r="V76" s="7">
        <f t="shared" si="12"/>
        <v>119.67356824971554</v>
      </c>
      <c r="W76" s="7">
        <f t="shared" si="13"/>
        <v>42.893924858704565</v>
      </c>
      <c r="X76" s="7">
        <f t="shared" si="14"/>
        <v>207.97943257768159</v>
      </c>
      <c r="Y76" s="7">
        <f t="shared" si="9"/>
        <v>967.99584562994824</v>
      </c>
      <c r="AA76" s="8"/>
      <c r="AF76" s="8"/>
    </row>
    <row r="77" spans="1:32" x14ac:dyDescent="0.3">
      <c r="A77" s="4" t="s">
        <v>65</v>
      </c>
      <c r="B77" s="7">
        <v>58.964189592049998</v>
      </c>
      <c r="C77" s="7">
        <v>384.86762299987004</v>
      </c>
      <c r="D77" s="7">
        <v>42.759134545000002</v>
      </c>
      <c r="E77" s="7">
        <v>8.2414903414600005</v>
      </c>
      <c r="F77" s="7">
        <v>39.794676856759992</v>
      </c>
      <c r="G77" s="7">
        <f t="shared" si="15"/>
        <v>534.62711433514005</v>
      </c>
      <c r="H77" s="7">
        <v>122.94756621525285</v>
      </c>
      <c r="I77" s="7">
        <v>2.3444456731534449</v>
      </c>
      <c r="J77" s="7">
        <v>67.161398805985314</v>
      </c>
      <c r="K77" s="7">
        <v>19.414538429850268</v>
      </c>
      <c r="L77" s="7">
        <v>77.403934810382566</v>
      </c>
      <c r="M77" s="7">
        <f t="shared" si="2"/>
        <v>289.27188393462444</v>
      </c>
      <c r="N77" s="7">
        <v>130.92844891493041</v>
      </c>
      <c r="O77" s="7">
        <v>1.6985304617069943</v>
      </c>
      <c r="P77" s="7">
        <v>22.044569511695521</v>
      </c>
      <c r="Q77" s="7">
        <v>33.299350597877527</v>
      </c>
      <c r="R77" s="7">
        <v>133.2491452749592</v>
      </c>
      <c r="S77" s="7">
        <f t="shared" si="3"/>
        <v>321.22004476116967</v>
      </c>
      <c r="T77" s="7">
        <f t="shared" si="10"/>
        <v>312.84020472223324</v>
      </c>
      <c r="U77" s="7">
        <f t="shared" si="11"/>
        <v>388.91059913473049</v>
      </c>
      <c r="V77" s="7">
        <f t="shared" si="12"/>
        <v>131.96510286268085</v>
      </c>
      <c r="W77" s="7">
        <f t="shared" si="13"/>
        <v>60.955379369187796</v>
      </c>
      <c r="X77" s="7">
        <f t="shared" si="14"/>
        <v>250.44775694210176</v>
      </c>
      <c r="Y77" s="7">
        <f t="shared" si="9"/>
        <v>1145.1190430309341</v>
      </c>
      <c r="AA77" s="8"/>
      <c r="AF77" s="8"/>
    </row>
    <row r="78" spans="1:32" x14ac:dyDescent="0.3">
      <c r="A78" s="4" t="s">
        <v>66</v>
      </c>
      <c r="B78" s="7">
        <v>55.543233487119998</v>
      </c>
      <c r="C78" s="7">
        <v>315.07271896995996</v>
      </c>
      <c r="D78" s="7">
        <v>37.61791649768</v>
      </c>
      <c r="E78" s="7">
        <v>8.9497092334000001</v>
      </c>
      <c r="F78" s="7">
        <v>44.016928484090002</v>
      </c>
      <c r="G78" s="7">
        <f t="shared" si="15"/>
        <v>461.2005066722499</v>
      </c>
      <c r="H78" s="7">
        <v>122.16556898752602</v>
      </c>
      <c r="I78" s="7">
        <v>1.9873778164434626</v>
      </c>
      <c r="J78" s="7">
        <v>66.68796644595912</v>
      </c>
      <c r="K78" s="7">
        <v>23.631182935711443</v>
      </c>
      <c r="L78" s="7">
        <v>79.840270603352366</v>
      </c>
      <c r="M78" s="7">
        <f t="shared" si="2"/>
        <v>294.31236678899245</v>
      </c>
      <c r="N78" s="7">
        <v>129.7254898887094</v>
      </c>
      <c r="O78" s="7">
        <v>1.7034731246529056</v>
      </c>
      <c r="P78" s="7">
        <v>22.323314911226227</v>
      </c>
      <c r="Q78" s="7">
        <v>39.686707785898022</v>
      </c>
      <c r="R78" s="7">
        <v>136.90388140823165</v>
      </c>
      <c r="S78" s="7">
        <f t="shared" si="3"/>
        <v>330.34286711871823</v>
      </c>
      <c r="T78" s="7">
        <f t="shared" si="10"/>
        <v>307.43429236335544</v>
      </c>
      <c r="U78" s="7">
        <f t="shared" si="11"/>
        <v>318.76356991105638</v>
      </c>
      <c r="V78" s="7">
        <f t="shared" si="12"/>
        <v>126.62919785486534</v>
      </c>
      <c r="W78" s="7">
        <f t="shared" si="13"/>
        <v>72.267599955009473</v>
      </c>
      <c r="X78" s="7">
        <f t="shared" si="14"/>
        <v>260.76108049567404</v>
      </c>
      <c r="Y78" s="7">
        <f t="shared" si="9"/>
        <v>1085.8557405799606</v>
      </c>
      <c r="AA78" s="8"/>
      <c r="AF78" s="8"/>
    </row>
    <row r="79" spans="1:32" x14ac:dyDescent="0.3">
      <c r="A79" s="4" t="s">
        <v>67</v>
      </c>
      <c r="B79" s="7">
        <v>70.125135844090011</v>
      </c>
      <c r="C79" s="7">
        <v>306.47463382446006</v>
      </c>
      <c r="D79" s="7">
        <v>43.576790768189994</v>
      </c>
      <c r="E79" s="7">
        <v>11.721786790269999</v>
      </c>
      <c r="F79" s="7">
        <v>50.898770010530001</v>
      </c>
      <c r="G79" s="7">
        <f t="shared" si="15"/>
        <v>482.79711723754008</v>
      </c>
      <c r="H79" s="7">
        <v>152.59801187239012</v>
      </c>
      <c r="I79" s="7">
        <v>2.4383366252527776</v>
      </c>
      <c r="J79" s="7">
        <v>80.780852319737761</v>
      </c>
      <c r="K79" s="7">
        <v>29.821435665284156</v>
      </c>
      <c r="L79" s="7">
        <v>98.739301919588087</v>
      </c>
      <c r="M79" s="7">
        <f t="shared" si="2"/>
        <v>364.37793840225288</v>
      </c>
      <c r="N79" s="7">
        <v>154.97911601779037</v>
      </c>
      <c r="O79" s="7">
        <v>1.7370667203097128</v>
      </c>
      <c r="P79" s="7">
        <v>25.641096816183854</v>
      </c>
      <c r="Q79" s="7">
        <v>39.445572430528131</v>
      </c>
      <c r="R79" s="7">
        <v>138.21502502634371</v>
      </c>
      <c r="S79" s="7">
        <f t="shared" si="3"/>
        <v>360.01787701115575</v>
      </c>
      <c r="T79" s="7">
        <f t="shared" si="10"/>
        <v>377.7022637342705</v>
      </c>
      <c r="U79" s="7">
        <f t="shared" si="11"/>
        <v>310.65003717002253</v>
      </c>
      <c r="V79" s="7">
        <f t="shared" si="12"/>
        <v>149.9987399041116</v>
      </c>
      <c r="W79" s="7">
        <f t="shared" si="13"/>
        <v>80.988794886082289</v>
      </c>
      <c r="X79" s="7">
        <f t="shared" si="14"/>
        <v>287.8530969564618</v>
      </c>
      <c r="Y79" s="7">
        <f t="shared" si="9"/>
        <v>1207.1929326509487</v>
      </c>
      <c r="AA79" s="8"/>
      <c r="AF79" s="8"/>
    </row>
    <row r="80" spans="1:32" x14ac:dyDescent="0.3">
      <c r="A80" s="4" t="s">
        <v>92</v>
      </c>
      <c r="B80" s="7">
        <v>59.564700455589993</v>
      </c>
      <c r="C80" s="7">
        <v>326.99272867607999</v>
      </c>
      <c r="D80" s="7">
        <v>38.07917038315</v>
      </c>
      <c r="E80" s="7">
        <v>5.4266967098599999</v>
      </c>
      <c r="F80" s="7">
        <v>36.216724588609999</v>
      </c>
      <c r="G80" s="7">
        <f t="shared" si="15"/>
        <v>466.28002081328998</v>
      </c>
      <c r="H80" s="7">
        <v>121.39243115105396</v>
      </c>
      <c r="I80" s="7">
        <v>1.8102364061717962</v>
      </c>
      <c r="J80" s="7">
        <v>67.616652544349989</v>
      </c>
      <c r="K80" s="7">
        <v>14.229514450989999</v>
      </c>
      <c r="L80" s="7">
        <v>70.632995360911295</v>
      </c>
      <c r="M80" s="7">
        <f t="shared" si="2"/>
        <v>275.68182991347703</v>
      </c>
      <c r="N80" s="7">
        <v>128.68330301018</v>
      </c>
      <c r="O80" s="7">
        <v>1.3960235572407136</v>
      </c>
      <c r="P80" s="7">
        <v>22.302388543238223</v>
      </c>
      <c r="Q80" s="7">
        <v>18.649681831479995</v>
      </c>
      <c r="R80" s="7">
        <v>109.38210873308107</v>
      </c>
      <c r="S80" s="7">
        <f t="shared" si="3"/>
        <v>280.41350567521999</v>
      </c>
      <c r="T80" s="7">
        <f t="shared" ref="T80" si="16">B80+H80+N80</f>
        <v>309.64043461682394</v>
      </c>
      <c r="U80" s="7">
        <f t="shared" ref="U80" si="17">C80+I80+O80</f>
        <v>330.19898863949248</v>
      </c>
      <c r="V80" s="7">
        <f t="shared" ref="V80" si="18">D80+J80+P80</f>
        <v>127.99821147073821</v>
      </c>
      <c r="W80" s="7">
        <f t="shared" ref="W80" si="19">E80+K80+Q80</f>
        <v>38.305892992329994</v>
      </c>
      <c r="X80" s="7">
        <f t="shared" ref="X80" si="20">F80+L80+R80</f>
        <v>216.23182868260238</v>
      </c>
      <c r="Y80" s="7">
        <f t="shared" ref="Y80" si="21">SUM(T80:X80)</f>
        <v>1022.3753564019869</v>
      </c>
      <c r="AA80" s="8"/>
      <c r="AF80" s="8"/>
    </row>
    <row r="81" spans="1:32" x14ac:dyDescent="0.3">
      <c r="A81" s="4" t="s">
        <v>93</v>
      </c>
      <c r="B81" s="7">
        <v>66.159666994760016</v>
      </c>
      <c r="C81" s="7">
        <v>410.05799223623001</v>
      </c>
      <c r="D81" s="7">
        <v>46.707304386460002</v>
      </c>
      <c r="E81" s="7">
        <v>7.9575670828799989</v>
      </c>
      <c r="F81" s="7">
        <v>43.900279107449997</v>
      </c>
      <c r="G81" s="7">
        <f t="shared" si="15"/>
        <v>574.78280980778004</v>
      </c>
      <c r="H81" s="7">
        <v>130.79871567706815</v>
      </c>
      <c r="I81" s="7">
        <v>2.154635020927206</v>
      </c>
      <c r="J81" s="7">
        <v>70.272116037250001</v>
      </c>
      <c r="K81" s="7">
        <v>20.010266794269995</v>
      </c>
      <c r="L81" s="7">
        <v>83.558677112226576</v>
      </c>
      <c r="M81" s="7">
        <f t="shared" si="2"/>
        <v>306.79441064174193</v>
      </c>
      <c r="N81" s="7">
        <v>143.55659187444996</v>
      </c>
      <c r="O81" s="7">
        <v>1.5918876060135503</v>
      </c>
      <c r="P81" s="7">
        <v>23.587510777303915</v>
      </c>
      <c r="Q81" s="7">
        <v>22.18478910504</v>
      </c>
      <c r="R81" s="7">
        <v>133.23244634338252</v>
      </c>
      <c r="S81" s="7">
        <f t="shared" ref="S81:S85" si="22">SUM(N81:R81)</f>
        <v>324.15322570618997</v>
      </c>
      <c r="T81" s="7">
        <f t="shared" ref="T81" si="23">B81+H81+N81</f>
        <v>340.51497454627815</v>
      </c>
      <c r="U81" s="7">
        <f t="shared" ref="U81" si="24">C81+I81+O81</f>
        <v>413.80451486317077</v>
      </c>
      <c r="V81" s="7">
        <f t="shared" ref="V81" si="25">D81+J81+P81</f>
        <v>140.56693120101392</v>
      </c>
      <c r="W81" s="7">
        <f t="shared" ref="W81" si="26">E81+K81+Q81</f>
        <v>50.152622982189996</v>
      </c>
      <c r="X81" s="7">
        <f t="shared" ref="X81" si="27">F81+L81+R81</f>
        <v>260.69140256305911</v>
      </c>
      <c r="Y81" s="7">
        <f t="shared" ref="Y81" si="28">SUM(T81:X81)</f>
        <v>1205.7304461557119</v>
      </c>
      <c r="AA81" s="8"/>
      <c r="AF81" s="8"/>
    </row>
    <row r="82" spans="1:32" x14ac:dyDescent="0.3">
      <c r="A82" s="4" t="s">
        <v>96</v>
      </c>
      <c r="B82" s="7">
        <v>65.924453530500003</v>
      </c>
      <c r="C82" s="7">
        <v>359.01181104966003</v>
      </c>
      <c r="D82" s="7">
        <v>42.935522789069999</v>
      </c>
      <c r="E82" s="7">
        <v>9.0713180562199991</v>
      </c>
      <c r="F82" s="7">
        <v>64.793657164660004</v>
      </c>
      <c r="G82" s="7">
        <f t="shared" si="15"/>
        <v>541.73676259010995</v>
      </c>
      <c r="H82" s="7">
        <v>132.67601994598976</v>
      </c>
      <c r="I82" s="7">
        <v>2.1634219038326847</v>
      </c>
      <c r="J82" s="7">
        <v>72.414371474310016</v>
      </c>
      <c r="K82" s="7">
        <v>24.811872162709999</v>
      </c>
      <c r="L82" s="7">
        <v>88.348984585157567</v>
      </c>
      <c r="M82" s="7">
        <f t="shared" si="2"/>
        <v>320.41467007200004</v>
      </c>
      <c r="N82" s="7">
        <v>143.31844258532004</v>
      </c>
      <c r="O82" s="7">
        <v>1.5679639972652346</v>
      </c>
      <c r="P82" s="7">
        <v>24.058066198962976</v>
      </c>
      <c r="Q82" s="7">
        <v>24.14235641994</v>
      </c>
      <c r="R82" s="7">
        <v>139.05636345095178</v>
      </c>
      <c r="S82" s="7">
        <f t="shared" si="22"/>
        <v>332.14319265244001</v>
      </c>
      <c r="T82" s="7">
        <f t="shared" ref="T82" si="29">B82+H82+N82</f>
        <v>341.9189160618098</v>
      </c>
      <c r="U82" s="7">
        <f t="shared" ref="U82" si="30">C82+I82+O82</f>
        <v>362.74319695075792</v>
      </c>
      <c r="V82" s="7">
        <f t="shared" ref="V82" si="31">D82+J82+P82</f>
        <v>139.407960462343</v>
      </c>
      <c r="W82" s="7">
        <f t="shared" ref="W82" si="32">E82+K82+Q82</f>
        <v>58.025546638869997</v>
      </c>
      <c r="X82" s="7">
        <f t="shared" ref="X82" si="33">F82+L82+R82</f>
        <v>292.19900520076936</v>
      </c>
      <c r="Y82" s="7">
        <f t="shared" ref="Y82" si="34">SUM(T82:X82)</f>
        <v>1194.2946253145501</v>
      </c>
      <c r="AA82" s="8"/>
      <c r="AF82" s="8"/>
    </row>
    <row r="83" spans="1:32" x14ac:dyDescent="0.3">
      <c r="A83" s="4" t="s">
        <v>97</v>
      </c>
      <c r="B83" s="7">
        <v>78.378229385729995</v>
      </c>
      <c r="C83" s="7">
        <v>325.21074334588002</v>
      </c>
      <c r="D83" s="7">
        <v>47.058420265110001</v>
      </c>
      <c r="E83" s="7">
        <v>11.807024210560002</v>
      </c>
      <c r="F83" s="7">
        <v>55.68756850586</v>
      </c>
      <c r="G83" s="7">
        <f t="shared" si="15"/>
        <v>518.14198571314</v>
      </c>
      <c r="H83" s="7">
        <v>166.82739142315091</v>
      </c>
      <c r="I83" s="7">
        <v>2.5693704793783252</v>
      </c>
      <c r="J83" s="7">
        <v>86.786865788279997</v>
      </c>
      <c r="K83" s="7">
        <v>34.647819994039999</v>
      </c>
      <c r="L83" s="7">
        <v>107.03179289597185</v>
      </c>
      <c r="M83" s="7">
        <f t="shared" si="2"/>
        <v>397.86324058082107</v>
      </c>
      <c r="N83" s="7">
        <v>172.86478403916001</v>
      </c>
      <c r="O83" s="7">
        <v>1.7384682794783224</v>
      </c>
      <c r="P83" s="7">
        <v>28.447305009642811</v>
      </c>
      <c r="Q83" s="7">
        <v>31.994940637779997</v>
      </c>
      <c r="R83" s="7">
        <v>151.51179966295879</v>
      </c>
      <c r="S83" s="7">
        <f t="shared" si="22"/>
        <v>386.5572976290199</v>
      </c>
      <c r="T83" s="7">
        <f t="shared" ref="T83" si="35">B83+H83+N83</f>
        <v>418.07040484804088</v>
      </c>
      <c r="U83" s="7">
        <f t="shared" ref="U83" si="36">C83+I83+O83</f>
        <v>329.51858210473665</v>
      </c>
      <c r="V83" s="7">
        <f t="shared" ref="V83" si="37">D83+J83+P83</f>
        <v>162.2925910630328</v>
      </c>
      <c r="W83" s="7">
        <f t="shared" ref="W83" si="38">E83+K83+Q83</f>
        <v>78.449784842379998</v>
      </c>
      <c r="X83" s="7">
        <f t="shared" ref="X83" si="39">F83+L83+R83</f>
        <v>314.23116106479063</v>
      </c>
      <c r="Y83" s="7">
        <f t="shared" ref="Y83" si="40">SUM(T83:X83)</f>
        <v>1302.562523922981</v>
      </c>
      <c r="AA83" s="8"/>
      <c r="AF83" s="8"/>
    </row>
    <row r="84" spans="1:32" x14ac:dyDescent="0.3">
      <c r="A84" s="4" t="s">
        <v>98</v>
      </c>
      <c r="B84" s="7">
        <v>70.351207912930008</v>
      </c>
      <c r="C84" s="7">
        <v>376.65412997326001</v>
      </c>
      <c r="D84" s="7">
        <v>47.875432507580001</v>
      </c>
      <c r="E84" s="7">
        <v>6.8142114414100003</v>
      </c>
      <c r="F84" s="7">
        <v>56.199722285539998</v>
      </c>
      <c r="G84" s="7">
        <f>SUM(B84:F84)</f>
        <v>557.89470412072001</v>
      </c>
      <c r="H84" s="7">
        <v>133.13399370305996</v>
      </c>
      <c r="I84" s="7">
        <v>2.1983288459500034</v>
      </c>
      <c r="J84" s="7">
        <v>73.747035165750006</v>
      </c>
      <c r="K84" s="7">
        <v>21.1095394488</v>
      </c>
      <c r="L84" s="7">
        <v>78.946044817469996</v>
      </c>
      <c r="M84" s="7">
        <f t="shared" si="2"/>
        <v>309.13494198102995</v>
      </c>
      <c r="N84" s="7">
        <v>144.33707309652002</v>
      </c>
      <c r="O84" s="7">
        <v>1.5019266487300023</v>
      </c>
      <c r="P84" s="7">
        <v>24.392405627789998</v>
      </c>
      <c r="Q84" s="7">
        <v>21.367665631780003</v>
      </c>
      <c r="R84" s="7">
        <v>134.27669777714001</v>
      </c>
      <c r="S84" s="7">
        <f t="shared" si="22"/>
        <v>325.87576878196001</v>
      </c>
      <c r="T84" s="7">
        <f t="shared" ref="T84" si="41">B84+H84+N84</f>
        <v>347.82227471250997</v>
      </c>
      <c r="U84" s="7">
        <f t="shared" ref="U84" si="42">C84+I84+O84</f>
        <v>380.35438546794001</v>
      </c>
      <c r="V84" s="7">
        <f t="shared" ref="V84" si="43">D84+J84+P84</f>
        <v>146.01487330112002</v>
      </c>
      <c r="W84" s="7">
        <f t="shared" ref="W84" si="44">E84+K84+Q84</f>
        <v>49.291416521990001</v>
      </c>
      <c r="X84" s="7">
        <f t="shared" ref="X84" si="45">F84+L84+R84</f>
        <v>269.42246488015002</v>
      </c>
      <c r="Y84" s="7">
        <f t="shared" ref="Y84" si="46">SUM(T84:X84)</f>
        <v>1192.9054148837099</v>
      </c>
      <c r="AA84" s="8"/>
      <c r="AF84" s="8"/>
    </row>
    <row r="85" spans="1:32" x14ac:dyDescent="0.3">
      <c r="A85" s="4" t="s">
        <v>99</v>
      </c>
      <c r="B85" s="7">
        <v>69.633188483880005</v>
      </c>
      <c r="C85" s="7">
        <v>439.66454939512005</v>
      </c>
      <c r="D85" s="7">
        <v>48.602286039119996</v>
      </c>
      <c r="E85" s="7">
        <v>9.4007252278399989</v>
      </c>
      <c r="F85" s="7">
        <v>46.507363663999996</v>
      </c>
      <c r="G85" s="7">
        <f>SUM(B85:F85)</f>
        <v>613.80811280995999</v>
      </c>
      <c r="H85" s="7">
        <v>144.77944754215002</v>
      </c>
      <c r="I85" s="7">
        <v>2.438203499419993</v>
      </c>
      <c r="J85" s="7">
        <v>76.134702751409989</v>
      </c>
      <c r="K85" s="7">
        <v>29.133889462169989</v>
      </c>
      <c r="L85" s="7">
        <v>93.920081170689983</v>
      </c>
      <c r="M85" s="7">
        <f t="shared" si="2"/>
        <v>346.40632442583995</v>
      </c>
      <c r="N85" s="7">
        <v>153.46628640297001</v>
      </c>
      <c r="O85" s="7">
        <v>1.5783177349599988</v>
      </c>
      <c r="P85" s="7">
        <v>25.442906418970001</v>
      </c>
      <c r="Q85" s="7">
        <v>25.575221561769993</v>
      </c>
      <c r="R85" s="7">
        <v>150.3629593837</v>
      </c>
      <c r="S85" s="7">
        <f t="shared" si="22"/>
        <v>356.42569150237</v>
      </c>
      <c r="T85" s="7">
        <f t="shared" ref="T85" si="47">B85+H85+N85</f>
        <v>367.87892242900006</v>
      </c>
      <c r="U85" s="7">
        <f t="shared" ref="U85" si="48">C85+I85+O85</f>
        <v>443.68107062950008</v>
      </c>
      <c r="V85" s="7">
        <f t="shared" ref="V85" si="49">D85+J85+P85</f>
        <v>150.17989520949999</v>
      </c>
      <c r="W85" s="7">
        <f t="shared" ref="W85" si="50">E85+K85+Q85</f>
        <v>64.109836251779981</v>
      </c>
      <c r="X85" s="7">
        <f t="shared" ref="X85" si="51">F85+L85+R85</f>
        <v>290.79040421838999</v>
      </c>
      <c r="Y85" s="7">
        <f t="shared" ref="Y85" si="52">SUM(T85:X85)</f>
        <v>1316.6401287381702</v>
      </c>
      <c r="AA85" s="8"/>
      <c r="AF85" s="8"/>
    </row>
    <row r="86" spans="1:32" x14ac:dyDescent="0.3">
      <c r="B86" s="9"/>
      <c r="C86" s="9"/>
      <c r="D86" s="9"/>
      <c r="E86" s="9"/>
      <c r="F86" s="9"/>
      <c r="G86" s="7"/>
    </row>
    <row r="88" spans="1:32" x14ac:dyDescent="0.3">
      <c r="A88" s="11" t="s">
        <v>94</v>
      </c>
      <c r="B88" s="9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32" x14ac:dyDescent="0.3">
      <c r="B89" s="9"/>
    </row>
    <row r="90" spans="1:32" x14ac:dyDescent="0.3">
      <c r="B90" s="9"/>
      <c r="C90" s="9"/>
      <c r="D90" s="9"/>
      <c r="E90" s="9"/>
      <c r="H90" s="7"/>
    </row>
    <row r="91" spans="1:32" x14ac:dyDescent="0.3">
      <c r="B91" s="9"/>
      <c r="E91" s="9"/>
    </row>
    <row r="92" spans="1:32" x14ac:dyDescent="0.3">
      <c r="B92" s="9"/>
    </row>
    <row r="93" spans="1:32" x14ac:dyDescent="0.3">
      <c r="B93" s="9"/>
    </row>
  </sheetData>
  <mergeCells count="4">
    <mergeCell ref="B2:G2"/>
    <mergeCell ref="H2:M2"/>
    <mergeCell ref="N2:S2"/>
    <mergeCell ref="T2:Y2"/>
  </mergeCells>
  <phoneticPr fontId="5" type="noConversion"/>
  <pageMargins left="0.511811024" right="0.511811024" top="0.78740157499999996" bottom="0.78740157499999996" header="0.31496062000000002" footer="0.31496062000000002"/>
  <ignoredErrors>
    <ignoredError sqref="M8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04D3-46A0-4EDD-813B-D7EA6B3545B3}">
  <dimension ref="A1:AF93"/>
  <sheetViews>
    <sheetView zoomScale="80" zoomScaleNormal="80" workbookViewId="0">
      <pane xSplit="1" ySplit="3" topLeftCell="B64" activePane="bottomRight" state="frozen"/>
      <selection pane="topRight" activeCell="B1" sqref="B1"/>
      <selection pane="bottomLeft" activeCell="A4" sqref="A4"/>
      <selection pane="bottomRight" activeCell="A86" sqref="A86"/>
    </sheetView>
  </sheetViews>
  <sheetFormatPr defaultRowHeight="13.2" x14ac:dyDescent="0.3"/>
  <cols>
    <col min="1" max="1" width="11.5546875" style="4" customWidth="1"/>
    <col min="2" max="25" width="14" style="2" customWidth="1"/>
    <col min="26" max="16384" width="8.88671875" style="3"/>
  </cols>
  <sheetData>
    <row r="1" spans="1:32" ht="24" customHeight="1" x14ac:dyDescent="0.3">
      <c r="A1" s="1" t="s">
        <v>101</v>
      </c>
    </row>
    <row r="2" spans="1:32" s="4" customFormat="1" ht="24.6" customHeight="1" x14ac:dyDescent="0.3">
      <c r="B2" s="14" t="s">
        <v>91</v>
      </c>
      <c r="C2" s="14"/>
      <c r="D2" s="14"/>
      <c r="E2" s="14"/>
      <c r="F2" s="14"/>
      <c r="G2" s="14"/>
      <c r="H2" s="15" t="s">
        <v>1</v>
      </c>
      <c r="I2" s="15"/>
      <c r="J2" s="15"/>
      <c r="K2" s="15"/>
      <c r="L2" s="15"/>
      <c r="M2" s="15"/>
      <c r="N2" s="16" t="s">
        <v>2</v>
      </c>
      <c r="O2" s="16"/>
      <c r="P2" s="16"/>
      <c r="Q2" s="16"/>
      <c r="R2" s="16"/>
      <c r="S2" s="16"/>
      <c r="T2" s="17" t="s">
        <v>3</v>
      </c>
      <c r="U2" s="17"/>
      <c r="V2" s="17"/>
      <c r="W2" s="17"/>
      <c r="X2" s="17"/>
      <c r="Y2" s="17"/>
    </row>
    <row r="3" spans="1:32" s="5" customFormat="1" ht="75.599999999999994" customHeight="1" x14ac:dyDescent="0.3">
      <c r="B3" s="6" t="s">
        <v>4</v>
      </c>
      <c r="C3" s="6" t="s">
        <v>5</v>
      </c>
      <c r="D3" s="6" t="s">
        <v>6</v>
      </c>
      <c r="E3" s="6" t="s">
        <v>7</v>
      </c>
      <c r="F3" s="6" t="s">
        <v>87</v>
      </c>
      <c r="G3" s="6" t="s">
        <v>88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87</v>
      </c>
      <c r="M3" s="6" t="s">
        <v>88</v>
      </c>
      <c r="N3" s="6" t="s">
        <v>4</v>
      </c>
      <c r="O3" s="6" t="s">
        <v>5</v>
      </c>
      <c r="P3" s="6" t="s">
        <v>6</v>
      </c>
      <c r="Q3" s="6" t="s">
        <v>7</v>
      </c>
      <c r="R3" s="6" t="s">
        <v>87</v>
      </c>
      <c r="S3" s="6" t="s">
        <v>88</v>
      </c>
      <c r="T3" s="6" t="s">
        <v>4</v>
      </c>
      <c r="U3" s="6" t="s">
        <v>5</v>
      </c>
      <c r="V3" s="6" t="s">
        <v>6</v>
      </c>
      <c r="W3" s="6" t="s">
        <v>7</v>
      </c>
      <c r="X3" s="6" t="s">
        <v>87</v>
      </c>
      <c r="Y3" s="6" t="s">
        <v>88</v>
      </c>
    </row>
    <row r="4" spans="1:32" x14ac:dyDescent="0.3">
      <c r="A4" s="4" t="s">
        <v>68</v>
      </c>
      <c r="B4" s="7">
        <f>Valores_correntes!B4/AUX_PIB!$B4</f>
        <v>64.876588836281456</v>
      </c>
      <c r="C4" s="7">
        <f>Valores_correntes!C4/AUX_PIB!$B4</f>
        <v>174.24035402215901</v>
      </c>
      <c r="D4" s="7">
        <f>Valores_correntes!D4/AUX_PIB!$B4</f>
        <v>40.31602712924564</v>
      </c>
      <c r="E4" s="7">
        <f>Valores_correntes!E4/AUX_PIB!$B4</f>
        <v>10.894216759336166</v>
      </c>
      <c r="F4" s="7">
        <f>Valores_correntes!F4/AUX_PIB!$B4</f>
        <v>21.406824717329425</v>
      </c>
      <c r="G4" s="7">
        <f>Valores_correntes!G4/AUX_PIB!$B4</f>
        <v>311.73401146435174</v>
      </c>
      <c r="H4" s="7">
        <f>Valores_correntes!H4/AUX_PIB!$B4</f>
        <v>102.17824006339946</v>
      </c>
      <c r="I4" s="7">
        <f>Valores_correntes!I4/AUX_PIB!$B4</f>
        <v>0.56211112304828947</v>
      </c>
      <c r="J4" s="7">
        <f>Valores_correntes!J4/AUX_PIB!$B4</f>
        <v>45.612897436038764</v>
      </c>
      <c r="K4" s="7">
        <f>Valores_correntes!K4/AUX_PIB!$B4</f>
        <v>11.015262815795694</v>
      </c>
      <c r="L4" s="7">
        <f>Valores_correntes!L4/AUX_PIB!$B4</f>
        <v>45.197852542171745</v>
      </c>
      <c r="M4" s="7">
        <f>Valores_correntes!M4/AUX_PIB!$B4</f>
        <v>204.56636398045396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>
        <f t="shared" ref="Y4:Y18" si="0">G4+M4</f>
        <v>516.3003754448057</v>
      </c>
      <c r="AC4" s="8"/>
      <c r="AF4" s="8"/>
    </row>
    <row r="5" spans="1:32" x14ac:dyDescent="0.3">
      <c r="A5" s="4" t="s">
        <v>69</v>
      </c>
      <c r="B5" s="7">
        <f>Valores_correntes!B5/AUX_PIB!$B5</f>
        <v>57.629631655709844</v>
      </c>
      <c r="C5" s="7">
        <f>Valores_correntes!C5/AUX_PIB!$B5</f>
        <v>177.56635082254303</v>
      </c>
      <c r="D5" s="7">
        <f>Valores_correntes!D5/AUX_PIB!$B5</f>
        <v>46.538087891434373</v>
      </c>
      <c r="E5" s="7">
        <f>Valores_correntes!E5/AUX_PIB!$B5</f>
        <v>6.8740119145532006</v>
      </c>
      <c r="F5" s="7">
        <f>Valores_correntes!F5/AUX_PIB!$B5</f>
        <v>27.009756399984781</v>
      </c>
      <c r="G5" s="7">
        <f>Valores_correntes!G5/AUX_PIB!$B5</f>
        <v>315.61783868422526</v>
      </c>
      <c r="H5" s="7">
        <f>Valores_correntes!H5/AUX_PIB!$B5</f>
        <v>98.174269322709534</v>
      </c>
      <c r="I5" s="7">
        <f>Valores_correntes!I5/AUX_PIB!$B5</f>
        <v>0.60727653616997612</v>
      </c>
      <c r="J5" s="7">
        <f>Valores_correntes!J5/AUX_PIB!$B5</f>
        <v>44.237701380678097</v>
      </c>
      <c r="K5" s="7">
        <f>Valores_correntes!K5/AUX_PIB!$B5</f>
        <v>16.302724896857182</v>
      </c>
      <c r="L5" s="7">
        <f>Valores_correntes!L5/AUX_PIB!$B5</f>
        <v>56.301905125714526</v>
      </c>
      <c r="M5" s="7">
        <f>Valores_correntes!M5/AUX_PIB!$B5</f>
        <v>215.6238772621293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 t="shared" si="0"/>
        <v>531.24171594635459</v>
      </c>
      <c r="AC5" s="8"/>
      <c r="AF5" s="8"/>
    </row>
    <row r="6" spans="1:32" x14ac:dyDescent="0.3">
      <c r="A6" s="4" t="s">
        <v>70</v>
      </c>
      <c r="B6" s="7">
        <f>Valores_correntes!B6/AUX_PIB!$B6</f>
        <v>58.140974496004773</v>
      </c>
      <c r="C6" s="7">
        <f>Valores_correntes!C6/AUX_PIB!$B6</f>
        <v>208.62594927970653</v>
      </c>
      <c r="D6" s="7">
        <f>Valores_correntes!D6/AUX_PIB!$B6</f>
        <v>42.764021472755871</v>
      </c>
      <c r="E6" s="7">
        <f>Valores_correntes!E6/AUX_PIB!$B6</f>
        <v>7.3780208918312393</v>
      </c>
      <c r="F6" s="7">
        <f>Valores_correntes!F6/AUX_PIB!$B6</f>
        <v>32.492016528241884</v>
      </c>
      <c r="G6" s="7">
        <f>Valores_correntes!G6/AUX_PIB!$B6</f>
        <v>349.40098266854022</v>
      </c>
      <c r="H6" s="7">
        <f>Valores_correntes!H6/AUX_PIB!$B6</f>
        <v>97.633355286240572</v>
      </c>
      <c r="I6" s="7">
        <f>Valores_correntes!I6/AUX_PIB!$B6</f>
        <v>0.69125621671836335</v>
      </c>
      <c r="J6" s="7">
        <f>Valores_correntes!J6/AUX_PIB!$B6</f>
        <v>43.626579788892599</v>
      </c>
      <c r="K6" s="7">
        <f>Valores_correntes!K6/AUX_PIB!$B6</f>
        <v>17.559235098085086</v>
      </c>
      <c r="L6" s="7">
        <f>Valores_correntes!L6/AUX_PIB!$B6</f>
        <v>58.254551870149548</v>
      </c>
      <c r="M6" s="7">
        <f>Valores_correntes!M6/AUX_PIB!$B6</f>
        <v>217.76497826008617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>
        <f t="shared" si="0"/>
        <v>567.16596092862642</v>
      </c>
      <c r="AC6" s="8"/>
      <c r="AF6" s="8"/>
    </row>
    <row r="7" spans="1:32" x14ac:dyDescent="0.3">
      <c r="A7" s="4" t="s">
        <v>71</v>
      </c>
      <c r="B7" s="7">
        <f>Valores_correntes!B7/AUX_PIB!$B7</f>
        <v>76.882720135554678</v>
      </c>
      <c r="C7" s="7">
        <f>Valores_correntes!C7/AUX_PIB!$B7</f>
        <v>201.98324532336551</v>
      </c>
      <c r="D7" s="7">
        <f>Valores_correntes!D7/AUX_PIB!$B7</f>
        <v>49.392329763883062</v>
      </c>
      <c r="E7" s="7">
        <f>Valores_correntes!E7/AUX_PIB!$B7</f>
        <v>35.287362353526746</v>
      </c>
      <c r="F7" s="7">
        <f>Valores_correntes!F7/AUX_PIB!$B7</f>
        <v>75.102740465042586</v>
      </c>
      <c r="G7" s="7">
        <f>Valores_correntes!G7/AUX_PIB!$B7</f>
        <v>438.64839804137262</v>
      </c>
      <c r="H7" s="7">
        <f>Valores_correntes!H7/AUX_PIB!$B7</f>
        <v>104.04251605693182</v>
      </c>
      <c r="I7" s="7">
        <f>Valores_correntes!I7/AUX_PIB!$B7</f>
        <v>0.74119444369387721</v>
      </c>
      <c r="J7" s="7">
        <f>Valores_correntes!J7/AUX_PIB!$B7</f>
        <v>47.704077148708507</v>
      </c>
      <c r="K7" s="7">
        <f>Valores_correntes!K7/AUX_PIB!$B7</f>
        <v>20.687985516736457</v>
      </c>
      <c r="L7" s="7">
        <f>Valores_correntes!L7/AUX_PIB!$B7</f>
        <v>59.057656860519529</v>
      </c>
      <c r="M7" s="7">
        <f>Valores_correntes!M7/AUX_PIB!$B7</f>
        <v>232.23343002659018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>
        <f t="shared" si="0"/>
        <v>670.88182806796283</v>
      </c>
      <c r="AC7" s="8"/>
      <c r="AF7" s="8"/>
    </row>
    <row r="8" spans="1:32" x14ac:dyDescent="0.3">
      <c r="A8" s="4" t="s">
        <v>72</v>
      </c>
      <c r="B8" s="7">
        <f>Valores_correntes!B8/AUX_PIB!$B8</f>
        <v>66.379228805425143</v>
      </c>
      <c r="C8" s="7">
        <f>Valores_correntes!C8/AUX_PIB!$B8</f>
        <v>186.69502416412232</v>
      </c>
      <c r="D8" s="7">
        <f>Valores_correntes!D8/AUX_PIB!$B8</f>
        <v>43.11567623092705</v>
      </c>
      <c r="E8" s="7">
        <f>Valores_correntes!E8/AUX_PIB!$B8</f>
        <v>8.4960355581292912</v>
      </c>
      <c r="F8" s="7">
        <f>Valores_correntes!F8/AUX_PIB!$B8</f>
        <v>22.123786414357085</v>
      </c>
      <c r="G8" s="7">
        <f>Valores_correntes!G8/AUX_PIB!$B8</f>
        <v>326.80975117296089</v>
      </c>
      <c r="H8" s="7">
        <f>Valores_correntes!H8/AUX_PIB!$B8</f>
        <v>104.44755403665349</v>
      </c>
      <c r="I8" s="7">
        <f>Valores_correntes!I8/AUX_PIB!$B8</f>
        <v>0.44396723408074462</v>
      </c>
      <c r="J8" s="7">
        <f>Valores_correntes!J8/AUX_PIB!$B8</f>
        <v>45.362924957968595</v>
      </c>
      <c r="K8" s="7">
        <f>Valores_correntes!K8/AUX_PIB!$B8</f>
        <v>9.0551017389797561</v>
      </c>
      <c r="L8" s="7">
        <f>Valores_correntes!L8/AUX_PIB!$B8</f>
        <v>42.786697843070534</v>
      </c>
      <c r="M8" s="7">
        <f>Valores_correntes!M8/AUX_PIB!$B8</f>
        <v>202.09624581075309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>
        <f t="shared" si="0"/>
        <v>528.90599698371398</v>
      </c>
      <c r="AC8" s="8"/>
      <c r="AF8" s="8"/>
    </row>
    <row r="9" spans="1:32" x14ac:dyDescent="0.3">
      <c r="A9" s="4" t="s">
        <v>73</v>
      </c>
      <c r="B9" s="7">
        <f>Valores_correntes!B9/AUX_PIB!$B9</f>
        <v>62.33954254172464</v>
      </c>
      <c r="C9" s="7">
        <f>Valores_correntes!C9/AUX_PIB!$B9</f>
        <v>182.64921816864685</v>
      </c>
      <c r="D9" s="7">
        <f>Valores_correntes!D9/AUX_PIB!$B9</f>
        <v>48.306202523639158</v>
      </c>
      <c r="E9" s="7">
        <f>Valores_correntes!E9/AUX_PIB!$B9</f>
        <v>12.487474401946892</v>
      </c>
      <c r="F9" s="7">
        <f>Valores_correntes!F9/AUX_PIB!$B9</f>
        <v>33.829652416013083</v>
      </c>
      <c r="G9" s="7">
        <f>Valores_correntes!G9/AUX_PIB!$B9</f>
        <v>339.61209005197065</v>
      </c>
      <c r="H9" s="7">
        <f>Valores_correntes!H9/AUX_PIB!$B9</f>
        <v>100.47329064403637</v>
      </c>
      <c r="I9" s="7">
        <f>Valores_correntes!I9/AUX_PIB!$B9</f>
        <v>0.48020683125938285</v>
      </c>
      <c r="J9" s="7">
        <f>Valores_correntes!J9/AUX_PIB!$B9</f>
        <v>44.047273844901973</v>
      </c>
      <c r="K9" s="7">
        <f>Valores_correntes!K9/AUX_PIB!$B9</f>
        <v>13.417504921799575</v>
      </c>
      <c r="L9" s="7">
        <f>Valores_correntes!L9/AUX_PIB!$B9</f>
        <v>53.361392272726164</v>
      </c>
      <c r="M9" s="7">
        <f>Valores_correntes!M9/AUX_PIB!$B9</f>
        <v>211.77966851472348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>
        <f t="shared" si="0"/>
        <v>551.39175856669408</v>
      </c>
      <c r="AC9" s="8"/>
      <c r="AF9" s="8"/>
    </row>
    <row r="10" spans="1:32" x14ac:dyDescent="0.3">
      <c r="A10" s="4" t="s">
        <v>74</v>
      </c>
      <c r="B10" s="7">
        <f>Valores_correntes!B10/AUX_PIB!$B10</f>
        <v>60.417400733709798</v>
      </c>
      <c r="C10" s="7">
        <f>Valores_correntes!C10/AUX_PIB!$B10</f>
        <v>222.20354894891881</v>
      </c>
      <c r="D10" s="7">
        <f>Valores_correntes!D10/AUX_PIB!$B10</f>
        <v>42.712897100865767</v>
      </c>
      <c r="E10" s="7">
        <f>Valores_correntes!E10/AUX_PIB!$B10</f>
        <v>9.7658090479546118</v>
      </c>
      <c r="F10" s="7">
        <f>Valores_correntes!F10/AUX_PIB!$B10</f>
        <v>32.212944918550484</v>
      </c>
      <c r="G10" s="7">
        <f>Valores_correntes!G10/AUX_PIB!$B10</f>
        <v>367.31260074999943</v>
      </c>
      <c r="H10" s="7">
        <f>Valores_correntes!H10/AUX_PIB!$B10</f>
        <v>102.18541443672605</v>
      </c>
      <c r="I10" s="7">
        <f>Valores_correntes!I10/AUX_PIB!$B10</f>
        <v>0.55900878132463716</v>
      </c>
      <c r="J10" s="7">
        <f>Valores_correntes!J10/AUX_PIB!$B10</f>
        <v>44.423768362054815</v>
      </c>
      <c r="K10" s="7">
        <f>Valores_correntes!K10/AUX_PIB!$B10</f>
        <v>14.779335372300107</v>
      </c>
      <c r="L10" s="7">
        <f>Valores_correntes!L10/AUX_PIB!$B10</f>
        <v>56.464004413907503</v>
      </c>
      <c r="M10" s="7">
        <f>Valores_correntes!M10/AUX_PIB!$B10</f>
        <v>218.41153136631311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>
        <f t="shared" si="0"/>
        <v>585.7241321163126</v>
      </c>
      <c r="AC10" s="8"/>
      <c r="AF10" s="8"/>
    </row>
    <row r="11" spans="1:32" x14ac:dyDescent="0.3">
      <c r="A11" s="4" t="s">
        <v>75</v>
      </c>
      <c r="B11" s="7">
        <f>Valores_correntes!B11/AUX_PIB!$B11</f>
        <v>76.170225778717125</v>
      </c>
      <c r="C11" s="7">
        <f>Valores_correntes!C11/AUX_PIB!$B11</f>
        <v>208.27423252675743</v>
      </c>
      <c r="D11" s="7">
        <f>Valores_correntes!D11/AUX_PIB!$B11</f>
        <v>49.208388039497009</v>
      </c>
      <c r="E11" s="7">
        <f>Valores_correntes!E11/AUX_PIB!$B11</f>
        <v>18.145903083181565</v>
      </c>
      <c r="F11" s="7">
        <f>Valores_correntes!F11/AUX_PIB!$B11</f>
        <v>52.848606182882207</v>
      </c>
      <c r="G11" s="7">
        <f>Valores_correntes!G11/AUX_PIB!$B11</f>
        <v>404.64735561103532</v>
      </c>
      <c r="H11" s="7">
        <f>Valores_correntes!H11/AUX_PIB!$B11</f>
        <v>110.81833018287793</v>
      </c>
      <c r="I11" s="7">
        <f>Valores_correntes!I11/AUX_PIB!$B11</f>
        <v>0.60998870692866269</v>
      </c>
      <c r="J11" s="7">
        <f>Valores_correntes!J11/AUX_PIB!$B11</f>
        <v>49.43445921151654</v>
      </c>
      <c r="K11" s="7">
        <f>Valores_correntes!K11/AUX_PIB!$B11</f>
        <v>17.720565370568455</v>
      </c>
      <c r="L11" s="7">
        <f>Valores_correntes!L11/AUX_PIB!$B11</f>
        <v>58.254312476223227</v>
      </c>
      <c r="M11" s="7">
        <f>Valores_correntes!M11/AUX_PIB!$B11</f>
        <v>236.83765594811479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>
        <f t="shared" si="0"/>
        <v>641.48501155915005</v>
      </c>
      <c r="AC11" s="8"/>
      <c r="AF11" s="8"/>
    </row>
    <row r="12" spans="1:32" x14ac:dyDescent="0.3">
      <c r="A12" s="4" t="s">
        <v>76</v>
      </c>
      <c r="B12" s="7">
        <f>Valores_correntes!B12/AUX_PIB!$B12</f>
        <v>68.55350587572849</v>
      </c>
      <c r="C12" s="7">
        <f>Valores_correntes!C12/AUX_PIB!$B12</f>
        <v>191.06379217148148</v>
      </c>
      <c r="D12" s="7">
        <f>Valores_correntes!D12/AUX_PIB!$B12</f>
        <v>41.519553581124406</v>
      </c>
      <c r="E12" s="7">
        <f>Valores_correntes!E12/AUX_PIB!$B12</f>
        <v>9.2363897043640151</v>
      </c>
      <c r="F12" s="7">
        <f>Valores_correntes!F12/AUX_PIB!$B12</f>
        <v>20.21224283277526</v>
      </c>
      <c r="G12" s="7">
        <f>Valores_correntes!G12/AUX_PIB!$B12</f>
        <v>330.58548416547364</v>
      </c>
      <c r="H12" s="7">
        <f>Valores_correntes!H12/AUX_PIB!$B12</f>
        <v>115.67637696163671</v>
      </c>
      <c r="I12" s="7">
        <f>Valores_correntes!I12/AUX_PIB!$B12</f>
        <v>0.38941260724966248</v>
      </c>
      <c r="J12" s="7">
        <f>Valores_correntes!J12/AUX_PIB!$B12</f>
        <v>47.195050509554889</v>
      </c>
      <c r="K12" s="7">
        <f>Valores_correntes!K12/AUX_PIB!$B12</f>
        <v>13.536203060363132</v>
      </c>
      <c r="L12" s="7">
        <f>Valores_correntes!L12/AUX_PIB!$B12</f>
        <v>48.60555912181011</v>
      </c>
      <c r="M12" s="7">
        <f>Valores_correntes!M12/AUX_PIB!$B12</f>
        <v>225.40260226061451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>
        <f t="shared" si="0"/>
        <v>555.9880864260881</v>
      </c>
      <c r="AC12" s="8"/>
      <c r="AF12" s="8"/>
    </row>
    <row r="13" spans="1:32" x14ac:dyDescent="0.3">
      <c r="A13" s="4" t="s">
        <v>77</v>
      </c>
      <c r="B13" s="7">
        <f>Valores_correntes!B13/AUX_PIB!$B13</f>
        <v>65.028196759177831</v>
      </c>
      <c r="C13" s="7">
        <f>Valores_correntes!C13/AUX_PIB!$B13</f>
        <v>186.57874490789848</v>
      </c>
      <c r="D13" s="7">
        <f>Valores_correntes!D13/AUX_PIB!$B13</f>
        <v>50.221672897153383</v>
      </c>
      <c r="E13" s="7">
        <f>Valores_correntes!E13/AUX_PIB!$B13</f>
        <v>8.6055715535968318</v>
      </c>
      <c r="F13" s="7">
        <f>Valores_correntes!F13/AUX_PIB!$B13</f>
        <v>30.777131127285386</v>
      </c>
      <c r="G13" s="7">
        <f>Valores_correntes!G13/AUX_PIB!$B13</f>
        <v>341.2113172451119</v>
      </c>
      <c r="H13" s="7">
        <f>Valores_correntes!H13/AUX_PIB!$B13</f>
        <v>109.54612172748953</v>
      </c>
      <c r="I13" s="7">
        <f>Valores_correntes!I13/AUX_PIB!$B13</f>
        <v>0.41465547027773075</v>
      </c>
      <c r="J13" s="7">
        <f>Valores_correntes!J13/AUX_PIB!$B13</f>
        <v>45.114320104585182</v>
      </c>
      <c r="K13" s="7">
        <f>Valores_correntes!K13/AUX_PIB!$B13</f>
        <v>19.74582421956924</v>
      </c>
      <c r="L13" s="7">
        <f>Valores_correntes!L13/AUX_PIB!$B13</f>
        <v>59.676631676735155</v>
      </c>
      <c r="M13" s="7">
        <f>Valores_correntes!M13/AUX_PIB!$B13</f>
        <v>234.49755319865685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>
        <f t="shared" si="0"/>
        <v>575.70887044376877</v>
      </c>
      <c r="AC13" s="8"/>
      <c r="AF13" s="8"/>
    </row>
    <row r="14" spans="1:32" x14ac:dyDescent="0.3">
      <c r="A14" s="4" t="s">
        <v>78</v>
      </c>
      <c r="B14" s="7">
        <f>Valores_correntes!B14/AUX_PIB!$B14</f>
        <v>63.297313628271148</v>
      </c>
      <c r="C14" s="7">
        <f>Valores_correntes!C14/AUX_PIB!$B14</f>
        <v>226.05601733563572</v>
      </c>
      <c r="D14" s="7">
        <f>Valores_correntes!D14/AUX_PIB!$B14</f>
        <v>44.384329105287094</v>
      </c>
      <c r="E14" s="7">
        <f>Valores_correntes!E14/AUX_PIB!$B14</f>
        <v>14.805290281777131</v>
      </c>
      <c r="F14" s="7">
        <f>Valores_correntes!F14/AUX_PIB!$B14</f>
        <v>36.66096244729377</v>
      </c>
      <c r="G14" s="7">
        <f>Valores_correntes!G14/AUX_PIB!$B14</f>
        <v>385.20391279826481</v>
      </c>
      <c r="H14" s="7">
        <f>Valores_correntes!H14/AUX_PIB!$B14</f>
        <v>109.5003212769177</v>
      </c>
      <c r="I14" s="7">
        <f>Valores_correntes!I14/AUX_PIB!$B14</f>
        <v>0.47441432879392481</v>
      </c>
      <c r="J14" s="7">
        <f>Valores_correntes!J14/AUX_PIB!$B14</f>
        <v>44.718876138968454</v>
      </c>
      <c r="K14" s="7">
        <f>Valores_correntes!K14/AUX_PIB!$B14</f>
        <v>21.376594042065925</v>
      </c>
      <c r="L14" s="7">
        <f>Valores_correntes!L14/AUX_PIB!$B14</f>
        <v>62.062451591057439</v>
      </c>
      <c r="M14" s="7">
        <f>Valores_correntes!M14/AUX_PIB!$B14</f>
        <v>238.13265737780347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f t="shared" si="0"/>
        <v>623.33657017606834</v>
      </c>
      <c r="AC14" s="8"/>
      <c r="AF14" s="8"/>
    </row>
    <row r="15" spans="1:32" x14ac:dyDescent="0.3">
      <c r="A15" s="4" t="s">
        <v>79</v>
      </c>
      <c r="B15" s="7">
        <f>Valores_correntes!B15/AUX_PIB!$B15</f>
        <v>84.647593583363772</v>
      </c>
      <c r="C15" s="7">
        <f>Valores_correntes!C15/AUX_PIB!$B15</f>
        <v>211.09859831370184</v>
      </c>
      <c r="D15" s="7">
        <f>Valores_correntes!D15/AUX_PIB!$B15</f>
        <v>52.796577760003984</v>
      </c>
      <c r="E15" s="7">
        <f>Valores_correntes!E15/AUX_PIB!$B15</f>
        <v>15.919703467063046</v>
      </c>
      <c r="F15" s="7">
        <f>Valores_correntes!F15/AUX_PIB!$B15</f>
        <v>47.02678590181138</v>
      </c>
      <c r="G15" s="7">
        <f>Valores_correntes!G15/AUX_PIB!$B15</f>
        <v>411.48925902594397</v>
      </c>
      <c r="H15" s="7">
        <f>Valores_correntes!H15/AUX_PIB!$B15</f>
        <v>117.29948200363899</v>
      </c>
      <c r="I15" s="7">
        <f>Valores_correntes!I15/AUX_PIB!$B15</f>
        <v>0.51135083775902879</v>
      </c>
      <c r="J15" s="7">
        <f>Valores_correntes!J15/AUX_PIB!$B15</f>
        <v>49.154499872815848</v>
      </c>
      <c r="K15" s="7">
        <f>Valores_correntes!K15/AUX_PIB!$B15</f>
        <v>25.317404994999276</v>
      </c>
      <c r="L15" s="7">
        <f>Valores_correntes!L15/AUX_PIB!$B15</f>
        <v>63.247496949395789</v>
      </c>
      <c r="M15" s="7">
        <f>Valores_correntes!M15/AUX_PIB!$B15</f>
        <v>255.53023465860892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>
        <f t="shared" si="0"/>
        <v>667.01949368455291</v>
      </c>
      <c r="AC15" s="8"/>
      <c r="AF15" s="8"/>
    </row>
    <row r="16" spans="1:32" x14ac:dyDescent="0.3">
      <c r="A16" s="4" t="s">
        <v>80</v>
      </c>
      <c r="B16" s="7">
        <f>Valores_correntes!B16/AUX_PIB!$B16</f>
        <v>82.646920811235816</v>
      </c>
      <c r="C16" s="7">
        <f>Valores_correntes!C16/AUX_PIB!$B16</f>
        <v>211.69924076429132</v>
      </c>
      <c r="D16" s="7">
        <f>Valores_correntes!D16/AUX_PIB!$B16</f>
        <v>44.76922513582177</v>
      </c>
      <c r="E16" s="7">
        <f>Valores_correntes!E16/AUX_PIB!$B16</f>
        <v>8.4279574854771937</v>
      </c>
      <c r="F16" s="7">
        <f>Valores_correntes!F16/AUX_PIB!$B16</f>
        <v>29.308656865521368</v>
      </c>
      <c r="G16" s="7">
        <f>Valores_correntes!G16/AUX_PIB!$B16</f>
        <v>376.85200106234743</v>
      </c>
      <c r="H16" s="7">
        <f>Valores_correntes!H16/AUX_PIB!$B16</f>
        <v>115.19185439948197</v>
      </c>
      <c r="I16" s="7">
        <f>Valores_correntes!I16/AUX_PIB!$B16</f>
        <v>0.44197499292554082</v>
      </c>
      <c r="J16" s="7">
        <f>Valores_correntes!J16/AUX_PIB!$B16</f>
        <v>47.437859836940298</v>
      </c>
      <c r="K16" s="7">
        <f>Valores_correntes!K16/AUX_PIB!$B16</f>
        <v>15.824105799737143</v>
      </c>
      <c r="L16" s="7">
        <f>Valores_correntes!L16/AUX_PIB!$B16</f>
        <v>48.252956373961091</v>
      </c>
      <c r="M16" s="7">
        <f>Valores_correntes!M16/AUX_PIB!$B16</f>
        <v>227.14875140304605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>
        <f t="shared" si="0"/>
        <v>604.00075246539348</v>
      </c>
      <c r="AC16" s="8"/>
      <c r="AF16" s="8"/>
    </row>
    <row r="17" spans="1:32" x14ac:dyDescent="0.3">
      <c r="A17" s="4" t="s">
        <v>81</v>
      </c>
      <c r="B17" s="7">
        <f>Valores_correntes!B17/AUX_PIB!$B17</f>
        <v>69.833198702148948</v>
      </c>
      <c r="C17" s="7">
        <f>Valores_correntes!C17/AUX_PIB!$B17</f>
        <v>201.81946731988722</v>
      </c>
      <c r="D17" s="7">
        <f>Valores_correntes!D17/AUX_PIB!$B17</f>
        <v>51.485965965861723</v>
      </c>
      <c r="E17" s="7">
        <f>Valores_correntes!E17/AUX_PIB!$B17</f>
        <v>13.19954585913519</v>
      </c>
      <c r="F17" s="7">
        <f>Valores_correntes!F17/AUX_PIB!$B17</f>
        <v>35.044594970423269</v>
      </c>
      <c r="G17" s="7">
        <f>Valores_correntes!G17/AUX_PIB!$B17</f>
        <v>371.38277281745633</v>
      </c>
      <c r="H17" s="7">
        <f>Valores_correntes!H17/AUX_PIB!$B17</f>
        <v>111.18392301915648</v>
      </c>
      <c r="I17" s="7">
        <f>Valores_correntes!I17/AUX_PIB!$B17</f>
        <v>0.4796704712205066</v>
      </c>
      <c r="J17" s="7">
        <f>Valores_correntes!J17/AUX_PIB!$B17</f>
        <v>46.217978264383312</v>
      </c>
      <c r="K17" s="7">
        <f>Valores_correntes!K17/AUX_PIB!$B17</f>
        <v>23.526941830640965</v>
      </c>
      <c r="L17" s="7">
        <f>Valores_correntes!L17/AUX_PIB!$B17</f>
        <v>60.382373599604406</v>
      </c>
      <c r="M17" s="7">
        <f>Valores_correntes!M17/AUX_PIB!$B17</f>
        <v>241.79088718500566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>
        <f t="shared" si="0"/>
        <v>613.17366000246193</v>
      </c>
      <c r="AC17" s="8"/>
      <c r="AF17" s="8"/>
    </row>
    <row r="18" spans="1:32" x14ac:dyDescent="0.3">
      <c r="A18" s="4" t="s">
        <v>82</v>
      </c>
      <c r="B18" s="7">
        <f>Valores_correntes!B18/AUX_PIB!$B18</f>
        <v>69.015805969393071</v>
      </c>
      <c r="C18" s="7">
        <f>Valores_correntes!C18/AUX_PIB!$B18</f>
        <v>241.67201026356321</v>
      </c>
      <c r="D18" s="7">
        <f>Valores_correntes!D18/AUX_PIB!$B18</f>
        <v>47.818320881102117</v>
      </c>
      <c r="E18" s="7">
        <f>Valores_correntes!E18/AUX_PIB!$B18</f>
        <v>14.385020000645429</v>
      </c>
      <c r="F18" s="7">
        <f>Valores_correntes!F18/AUX_PIB!$B18</f>
        <v>34.352189000692562</v>
      </c>
      <c r="G18" s="7">
        <f>Valores_correntes!G18/AUX_PIB!$B18</f>
        <v>407.24334611539643</v>
      </c>
      <c r="H18" s="7">
        <f>Valores_correntes!H18/AUX_PIB!$B18</f>
        <v>111.75572855063032</v>
      </c>
      <c r="I18" s="7">
        <f>Valores_correntes!I18/AUX_PIB!$B18</f>
        <v>0.55185222286832603</v>
      </c>
      <c r="J18" s="7">
        <f>Valores_correntes!J18/AUX_PIB!$B18</f>
        <v>46.067730934954604</v>
      </c>
      <c r="K18" s="7">
        <f>Valores_correntes!K18/AUX_PIB!$B18</f>
        <v>25.611684057007917</v>
      </c>
      <c r="L18" s="7">
        <f>Valores_correntes!L18/AUX_PIB!$B18</f>
        <v>63.145763624772883</v>
      </c>
      <c r="M18" s="7">
        <f>Valores_correntes!M18/AUX_PIB!$B18</f>
        <v>247.13275939023404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>
        <f t="shared" si="0"/>
        <v>654.37610550563045</v>
      </c>
      <c r="AC18" s="8"/>
      <c r="AF18" s="8"/>
    </row>
    <row r="19" spans="1:32" x14ac:dyDescent="0.3">
      <c r="A19" s="4" t="s">
        <v>83</v>
      </c>
      <c r="B19" s="7">
        <f>Valores_correntes!B19/AUX_PIB!$B19</f>
        <v>83.349919601815301</v>
      </c>
      <c r="C19" s="7">
        <f>Valores_correntes!C19/AUX_PIB!$B19</f>
        <v>218.41946041396184</v>
      </c>
      <c r="D19" s="7">
        <f>Valores_correntes!D19/AUX_PIB!$B19</f>
        <v>54.692704686117267</v>
      </c>
      <c r="E19" s="7">
        <f>Valores_correntes!E19/AUX_PIB!$B19</f>
        <v>24.356259695984548</v>
      </c>
      <c r="F19" s="7">
        <f>Valores_correntes!F19/AUX_PIB!$B19</f>
        <v>46.640649938146723</v>
      </c>
      <c r="G19" s="7">
        <f>Valores_correntes!G19/AUX_PIB!$B19</f>
        <v>427.45899433602568</v>
      </c>
      <c r="H19" s="7">
        <f>Valores_correntes!H19/AUX_PIB!$B19</f>
        <v>118.63620278331524</v>
      </c>
      <c r="I19" s="7">
        <f>Valores_correntes!I19/AUX_PIB!$B19</f>
        <v>0.58945507765280469</v>
      </c>
      <c r="J19" s="7">
        <f>Valores_correntes!J19/AUX_PIB!$B19</f>
        <v>50.180613374666343</v>
      </c>
      <c r="K19" s="7">
        <f>Valores_correntes!K19/AUX_PIB!$B19</f>
        <v>30.059763381975213</v>
      </c>
      <c r="L19" s="7">
        <f>Valores_correntes!L19/AUX_PIB!$B19</f>
        <v>63.771315802764619</v>
      </c>
      <c r="M19" s="7">
        <f>Valores_correntes!M19/AUX_PIB!$B19</f>
        <v>263.23735042037418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>
        <f>G19+M19</f>
        <v>690.69634475639987</v>
      </c>
      <c r="AC19" s="8"/>
      <c r="AF19" s="8"/>
    </row>
    <row r="20" spans="1:32" x14ac:dyDescent="0.3">
      <c r="A20" s="4" t="s">
        <v>8</v>
      </c>
      <c r="B20" s="7">
        <f>Valores_correntes!B20/AUX_PIB!$B20</f>
        <v>80.119115401034719</v>
      </c>
      <c r="C20" s="7">
        <f>Valores_correntes!C20/AUX_PIB!$B20</f>
        <v>221.97659606208146</v>
      </c>
      <c r="D20" s="7">
        <f>Valores_correntes!D20/AUX_PIB!$B20</f>
        <v>46.739056996221194</v>
      </c>
      <c r="E20" s="7">
        <f>Valores_correntes!E20/AUX_PIB!$B20</f>
        <v>15.669936857969256</v>
      </c>
      <c r="F20" s="7">
        <f>Valores_correntes!F20/AUX_PIB!$B20</f>
        <v>31.216765564211656</v>
      </c>
      <c r="G20" s="7">
        <f>Valores_correntes!G20/AUX_PIB!$B20</f>
        <v>395.72147088151837</v>
      </c>
      <c r="H20" s="7">
        <f>Valores_correntes!H20/AUX_PIB!$B20</f>
        <v>120.75157175192339</v>
      </c>
      <c r="I20" s="7">
        <f>Valores_correntes!I20/AUX_PIB!$B20</f>
        <v>0.44652017258252474</v>
      </c>
      <c r="J20" s="7">
        <f>Valores_correntes!J20/AUX_PIB!$B20</f>
        <v>51.489751123281955</v>
      </c>
      <c r="K20" s="7">
        <f>Valores_correntes!K20/AUX_PIB!$B20</f>
        <v>20.519490230306186</v>
      </c>
      <c r="L20" s="7">
        <f>Valores_correntes!L20/AUX_PIB!$B20</f>
        <v>51.162494874677328</v>
      </c>
      <c r="M20" s="7">
        <f>Valores_correntes!M20/AUX_PIB!$B20</f>
        <v>244.36982815277145</v>
      </c>
      <c r="N20" s="7">
        <f>Valores_correntes!N20/AUX_PIB!$B20</f>
        <v>88.111699229658626</v>
      </c>
      <c r="O20" s="7">
        <f>Valores_correntes!O20/AUX_PIB!$B20</f>
        <v>0.72303567238871047</v>
      </c>
      <c r="P20" s="7">
        <f>Valores_correntes!P20/AUX_PIB!$B20</f>
        <v>9.7709360625458164</v>
      </c>
      <c r="Q20" s="7">
        <f>Valores_correntes!Q20/AUX_PIB!$B20</f>
        <v>21.219392467216519</v>
      </c>
      <c r="R20" s="7">
        <f>Valores_correntes!R20/AUX_PIB!$B20</f>
        <v>66.519148863285764</v>
      </c>
      <c r="S20" s="7">
        <f>Valores_correntes!S20/AUX_PIB!$B20</f>
        <v>186.34421229509545</v>
      </c>
      <c r="T20" s="7">
        <f>Valores_correntes!T20/AUX_PIB!$B20</f>
        <v>288.98238638261671</v>
      </c>
      <c r="U20" s="7">
        <f>Valores_correntes!U20/AUX_PIB!$B20</f>
        <v>223.14615190705271</v>
      </c>
      <c r="V20" s="7">
        <f>Valores_correntes!V20/AUX_PIB!$B20</f>
        <v>107.99974418204897</v>
      </c>
      <c r="W20" s="7">
        <f>Valores_correntes!W20/AUX_PIB!$B20</f>
        <v>57.408819555491959</v>
      </c>
      <c r="X20" s="7">
        <f>Valores_correntes!X20/AUX_PIB!$B20</f>
        <v>148.89840930217477</v>
      </c>
      <c r="Y20" s="7">
        <f>Valores_correntes!Y20/AUX_PIB!$B20</f>
        <v>826.43551132938512</v>
      </c>
      <c r="AC20" s="8"/>
      <c r="AF20" s="8"/>
    </row>
    <row r="21" spans="1:32" x14ac:dyDescent="0.3">
      <c r="A21" s="4" t="s">
        <v>9</v>
      </c>
      <c r="B21" s="7">
        <f>Valores_correntes!B21/AUX_PIB!$B21</f>
        <v>73.856397783304772</v>
      </c>
      <c r="C21" s="7">
        <f>Valores_correntes!C21/AUX_PIB!$B21</f>
        <v>214.56360188050451</v>
      </c>
      <c r="D21" s="7">
        <f>Valores_correntes!D21/AUX_PIB!$B21</f>
        <v>52.938016130715795</v>
      </c>
      <c r="E21" s="7">
        <f>Valores_correntes!E21/AUX_PIB!$B21</f>
        <v>19.573202517680187</v>
      </c>
      <c r="F21" s="7">
        <f>Valores_correntes!F21/AUX_PIB!$B21</f>
        <v>36.129691970660097</v>
      </c>
      <c r="G21" s="7">
        <f>Valores_correntes!G21/AUX_PIB!$B21</f>
        <v>397.06091028286539</v>
      </c>
      <c r="H21" s="7">
        <f>Valores_correntes!H21/AUX_PIB!$B21</f>
        <v>117.32792247399904</v>
      </c>
      <c r="I21" s="7">
        <f>Valores_correntes!I21/AUX_PIB!$B21</f>
        <v>0.57972868865089555</v>
      </c>
      <c r="J21" s="7">
        <f>Valores_correntes!J21/AUX_PIB!$B21</f>
        <v>45.997547179134934</v>
      </c>
      <c r="K21" s="7">
        <f>Valores_correntes!K21/AUX_PIB!$B21</f>
        <v>30.388567674178418</v>
      </c>
      <c r="L21" s="7">
        <f>Valores_correntes!L21/AUX_PIB!$B21</f>
        <v>64.867486790048247</v>
      </c>
      <c r="M21" s="7">
        <f>Valores_correntes!M21/AUX_PIB!$B21</f>
        <v>259.16125280601153</v>
      </c>
      <c r="N21" s="7">
        <f>Valores_correntes!N21/AUX_PIB!$B21</f>
        <v>93.420441164946354</v>
      </c>
      <c r="O21" s="7">
        <f>Valores_correntes!O21/AUX_PIB!$B21</f>
        <v>0.86821416274861318</v>
      </c>
      <c r="P21" s="7">
        <f>Valores_correntes!P21/AUX_PIB!$B21</f>
        <v>10.35962435055033</v>
      </c>
      <c r="Q21" s="7">
        <f>Valores_correntes!Q21/AUX_PIB!$B21</f>
        <v>20.453358321560643</v>
      </c>
      <c r="R21" s="7">
        <f>Valores_correntes!R21/AUX_PIB!$B21</f>
        <v>84.392262899619041</v>
      </c>
      <c r="S21" s="7">
        <f>Valores_correntes!S21/AUX_PIB!$B21</f>
        <v>209.493900899425</v>
      </c>
      <c r="T21" s="7">
        <f>Valores_correntes!T21/AUX_PIB!$B21</f>
        <v>284.60476142225014</v>
      </c>
      <c r="U21" s="7">
        <f>Valores_correntes!U21/AUX_PIB!$B21</f>
        <v>216.01154473190402</v>
      </c>
      <c r="V21" s="7">
        <f>Valores_correntes!V21/AUX_PIB!$B21</f>
        <v>109.29518766040107</v>
      </c>
      <c r="W21" s="7">
        <f>Valores_correntes!W21/AUX_PIB!$B21</f>
        <v>70.415128513419248</v>
      </c>
      <c r="X21" s="7">
        <f>Valores_correntes!X21/AUX_PIB!$B21</f>
        <v>185.38944166032741</v>
      </c>
      <c r="Y21" s="7">
        <f>Valores_correntes!Y21/AUX_PIB!$B21</f>
        <v>865.71606398830193</v>
      </c>
      <c r="AC21" s="8"/>
      <c r="AF21" s="8"/>
    </row>
    <row r="22" spans="1:32" x14ac:dyDescent="0.3">
      <c r="A22" s="4" t="s">
        <v>10</v>
      </c>
      <c r="B22" s="7">
        <f>Valores_correntes!B22/AUX_PIB!$B22</f>
        <v>72.351045424599974</v>
      </c>
      <c r="C22" s="7">
        <f>Valores_correntes!C22/AUX_PIB!$B22</f>
        <v>251.35943329406766</v>
      </c>
      <c r="D22" s="7">
        <f>Valores_correntes!D22/AUX_PIB!$B22</f>
        <v>48.581738346273127</v>
      </c>
      <c r="E22" s="7">
        <f>Valores_correntes!E22/AUX_PIB!$B22</f>
        <v>20.889785775767912</v>
      </c>
      <c r="F22" s="7">
        <f>Valores_correntes!F22/AUX_PIB!$B22</f>
        <v>35.78370305949251</v>
      </c>
      <c r="G22" s="7">
        <f>Valores_correntes!G22/AUX_PIB!$B22</f>
        <v>428.96570590020121</v>
      </c>
      <c r="H22" s="7">
        <f>Valores_correntes!H22/AUX_PIB!$B22</f>
        <v>110.08284896355642</v>
      </c>
      <c r="I22" s="7">
        <f>Valores_correntes!I22/AUX_PIB!$B22</f>
        <v>0.73762708346014294</v>
      </c>
      <c r="J22" s="7">
        <f>Valores_correntes!J22/AUX_PIB!$B22</f>
        <v>43.748846058735886</v>
      </c>
      <c r="K22" s="7">
        <f>Valores_correntes!K22/AUX_PIB!$B22</f>
        <v>33.852630206161301</v>
      </c>
      <c r="L22" s="7">
        <f>Valores_correntes!L22/AUX_PIB!$B22</f>
        <v>66.20568766049017</v>
      </c>
      <c r="M22" s="7">
        <f>Valores_correntes!M22/AUX_PIB!$B22</f>
        <v>254.62763997240393</v>
      </c>
      <c r="N22" s="7">
        <f>Valores_correntes!N22/AUX_PIB!$B22</f>
        <v>90.489322752206917</v>
      </c>
      <c r="O22" s="7">
        <f>Valores_correntes!O22/AUX_PIB!$B22</f>
        <v>0.86629829079521403</v>
      </c>
      <c r="P22" s="7">
        <f>Valores_correntes!P22/AUX_PIB!$B22</f>
        <v>10.033418262674408</v>
      </c>
      <c r="Q22" s="7">
        <f>Valores_correntes!Q22/AUX_PIB!$B22</f>
        <v>25.164112932827063</v>
      </c>
      <c r="R22" s="7">
        <f>Valores_correntes!R22/AUX_PIB!$B22</f>
        <v>83.867600282592392</v>
      </c>
      <c r="S22" s="7">
        <f>Valores_correntes!S22/AUX_PIB!$B22</f>
        <v>210.42075252109595</v>
      </c>
      <c r="T22" s="7">
        <f>Valores_correntes!T22/AUX_PIB!$B22</f>
        <v>272.92321714036331</v>
      </c>
      <c r="U22" s="7">
        <f>Valores_correntes!U22/AUX_PIB!$B22</f>
        <v>252.963358668323</v>
      </c>
      <c r="V22" s="7">
        <f>Valores_correntes!V22/AUX_PIB!$B22</f>
        <v>102.36400266768342</v>
      </c>
      <c r="W22" s="7">
        <f>Valores_correntes!W22/AUX_PIB!$B22</f>
        <v>79.906528914756265</v>
      </c>
      <c r="X22" s="7">
        <f>Valores_correntes!X22/AUX_PIB!$B22</f>
        <v>185.85699100257503</v>
      </c>
      <c r="Y22" s="7">
        <f>Valores_correntes!Y22/AUX_PIB!$B22</f>
        <v>894.01409839370103</v>
      </c>
      <c r="AC22" s="8"/>
      <c r="AF22" s="8"/>
    </row>
    <row r="23" spans="1:32" x14ac:dyDescent="0.3">
      <c r="A23" s="4" t="s">
        <v>11</v>
      </c>
      <c r="B23" s="7">
        <f>Valores_correntes!B23/AUX_PIB!$B23</f>
        <v>89.970083740645194</v>
      </c>
      <c r="C23" s="7">
        <f>Valores_correntes!C23/AUX_PIB!$B23</f>
        <v>220.14884249400686</v>
      </c>
      <c r="D23" s="7">
        <f>Valores_correntes!D23/AUX_PIB!$B23</f>
        <v>54.757415114446594</v>
      </c>
      <c r="E23" s="7">
        <f>Valores_correntes!E23/AUX_PIB!$B23</f>
        <v>28.258224812009981</v>
      </c>
      <c r="F23" s="7">
        <f>Valores_correntes!F23/AUX_PIB!$B23</f>
        <v>46.433601043847446</v>
      </c>
      <c r="G23" s="7">
        <f>Valores_correntes!G23/AUX_PIB!$B23</f>
        <v>439.56816720495613</v>
      </c>
      <c r="H23" s="7">
        <f>Valores_correntes!H23/AUX_PIB!$B23</f>
        <v>129.15235802159424</v>
      </c>
      <c r="I23" s="7">
        <f>Valores_correntes!I23/AUX_PIB!$B23</f>
        <v>0.7002325439425372</v>
      </c>
      <c r="J23" s="7">
        <f>Valores_correntes!J23/AUX_PIB!$B23</f>
        <v>54.268762702211667</v>
      </c>
      <c r="K23" s="7">
        <f>Valores_correntes!K23/AUX_PIB!$B23</f>
        <v>35.816569137999664</v>
      </c>
      <c r="L23" s="7">
        <f>Valores_correntes!L23/AUX_PIB!$B23</f>
        <v>64.377838952408936</v>
      </c>
      <c r="M23" s="7">
        <f>Valores_correntes!M23/AUX_PIB!$B23</f>
        <v>284.31576135815703</v>
      </c>
      <c r="N23" s="7">
        <f>Valores_correntes!N23/AUX_PIB!$B23</f>
        <v>107.62734905037958</v>
      </c>
      <c r="O23" s="7">
        <f>Valores_correntes!O23/AUX_PIB!$B23</f>
        <v>0.9683138102007417</v>
      </c>
      <c r="P23" s="7">
        <f>Valores_correntes!P23/AUX_PIB!$B23</f>
        <v>11.936176403839251</v>
      </c>
      <c r="Q23" s="7">
        <f>Valores_correntes!Q23/AUX_PIB!$B23</f>
        <v>29.439379837352632</v>
      </c>
      <c r="R23" s="7">
        <f>Valores_correntes!R23/AUX_PIB!$B23</f>
        <v>93.194177273951595</v>
      </c>
      <c r="S23" s="7">
        <f>Valores_correntes!S23/AUX_PIB!$B23</f>
        <v>243.16539637572379</v>
      </c>
      <c r="T23" s="7">
        <f>Valores_correntes!T23/AUX_PIB!$B23</f>
        <v>326.74979081261904</v>
      </c>
      <c r="U23" s="7">
        <f>Valores_correntes!U23/AUX_PIB!$B23</f>
        <v>221.81738884815013</v>
      </c>
      <c r="V23" s="7">
        <f>Valores_correntes!V23/AUX_PIB!$B23</f>
        <v>120.9623542204975</v>
      </c>
      <c r="W23" s="7">
        <f>Valores_correntes!W23/AUX_PIB!$B23</f>
        <v>93.514173787362282</v>
      </c>
      <c r="X23" s="7">
        <f>Valores_correntes!X23/AUX_PIB!$B23</f>
        <v>204.00561727020795</v>
      </c>
      <c r="Y23" s="7">
        <f>Valores_correntes!Y23/AUX_PIB!$B23</f>
        <v>967.049324938837</v>
      </c>
      <c r="AA23" s="8"/>
      <c r="AB23" s="8"/>
      <c r="AC23" s="8"/>
      <c r="AF23" s="8"/>
    </row>
    <row r="24" spans="1:32" x14ac:dyDescent="0.3">
      <c r="A24" s="4" t="s">
        <v>12</v>
      </c>
      <c r="B24" s="7">
        <f>Valores_correntes!B24/AUX_PIB!$B24</f>
        <v>74.595533340909981</v>
      </c>
      <c r="C24" s="7">
        <f>Valores_correntes!C24/AUX_PIB!$B24</f>
        <v>222.06221492720232</v>
      </c>
      <c r="D24" s="7">
        <f>Valores_correntes!D24/AUX_PIB!$B24</f>
        <v>48.292868938908974</v>
      </c>
      <c r="E24" s="7">
        <f>Valores_correntes!E24/AUX_PIB!$B24</f>
        <v>12.834354868425011</v>
      </c>
      <c r="F24" s="7">
        <f>Valores_correntes!F24/AUX_PIB!$B24</f>
        <v>38.988819990799186</v>
      </c>
      <c r="G24" s="7">
        <f>Valores_correntes!G24/AUX_PIB!$B24</f>
        <v>396.77379206624556</v>
      </c>
      <c r="H24" s="7">
        <f>Valores_correntes!H24/AUX_PIB!$B24</f>
        <v>125.8208692673804</v>
      </c>
      <c r="I24" s="7">
        <f>Valores_correntes!I24/AUX_PIB!$B24</f>
        <v>0.51414242278039646</v>
      </c>
      <c r="J24" s="7">
        <f>Valores_correntes!J24/AUX_PIB!$B24</f>
        <v>50.918938493100597</v>
      </c>
      <c r="K24" s="7">
        <f>Valores_correntes!K24/AUX_PIB!$B24</f>
        <v>14.244238819748041</v>
      </c>
      <c r="L24" s="7">
        <f>Valores_correntes!L24/AUX_PIB!$B24</f>
        <v>46.208384390676187</v>
      </c>
      <c r="M24" s="7">
        <f>Valores_correntes!M24/AUX_PIB!$B24</f>
        <v>237.70657339368563</v>
      </c>
      <c r="N24" s="7">
        <f>Valores_correntes!N24/AUX_PIB!$B24</f>
        <v>89.485977713534638</v>
      </c>
      <c r="O24" s="7">
        <f>Valores_correntes!O24/AUX_PIB!$B24</f>
        <v>0.79722026819006919</v>
      </c>
      <c r="P24" s="7">
        <f>Valores_correntes!P24/AUX_PIB!$B24</f>
        <v>9.7803587803002259</v>
      </c>
      <c r="Q24" s="7">
        <f>Valores_correntes!Q24/AUX_PIB!$B24</f>
        <v>18.603822062503401</v>
      </c>
      <c r="R24" s="7">
        <f>Valores_correntes!R24/AUX_PIB!$B24</f>
        <v>67.878101081054751</v>
      </c>
      <c r="S24" s="7">
        <f>Valores_correntes!S24/AUX_PIB!$B24</f>
        <v>186.54547990558305</v>
      </c>
      <c r="T24" s="7">
        <f>Valores_correntes!T24/AUX_PIB!$B24</f>
        <v>289.90238032182504</v>
      </c>
      <c r="U24" s="7">
        <f>Valores_correntes!U24/AUX_PIB!$B24</f>
        <v>223.37357761817279</v>
      </c>
      <c r="V24" s="7">
        <f>Valores_correntes!V24/AUX_PIB!$B24</f>
        <v>108.9921662123098</v>
      </c>
      <c r="W24" s="7">
        <f>Valores_correntes!W24/AUX_PIB!$B24</f>
        <v>45.682415750676455</v>
      </c>
      <c r="X24" s="7">
        <f>Valores_correntes!X24/AUX_PIB!$B24</f>
        <v>153.07530546253014</v>
      </c>
      <c r="Y24" s="7">
        <f>Valores_correntes!Y24/AUX_PIB!$B24</f>
        <v>821.02584536551421</v>
      </c>
      <c r="AA24" s="8"/>
      <c r="AB24" s="8"/>
      <c r="AC24" s="8"/>
      <c r="AF24" s="8"/>
    </row>
    <row r="25" spans="1:32" x14ac:dyDescent="0.3">
      <c r="A25" s="4" t="s">
        <v>13</v>
      </c>
      <c r="B25" s="7">
        <f>Valores_correntes!B25/AUX_PIB!$B25</f>
        <v>83.762566486630064</v>
      </c>
      <c r="C25" s="7">
        <f>Valores_correntes!C25/AUX_PIB!$B25</f>
        <v>225.03392068761082</v>
      </c>
      <c r="D25" s="7">
        <f>Valores_correntes!D25/AUX_PIB!$B25</f>
        <v>53.021047339344378</v>
      </c>
      <c r="E25" s="7">
        <f>Valores_correntes!E25/AUX_PIB!$B25</f>
        <v>15.273150728301223</v>
      </c>
      <c r="F25" s="7">
        <f>Valores_correntes!F25/AUX_PIB!$B25</f>
        <v>45.637656624712463</v>
      </c>
      <c r="G25" s="7">
        <f>Valores_correntes!G25/AUX_PIB!$B25</f>
        <v>422.72834186659895</v>
      </c>
      <c r="H25" s="7">
        <f>Valores_correntes!H25/AUX_PIB!$B25</f>
        <v>119.66755154604671</v>
      </c>
      <c r="I25" s="7">
        <f>Valores_correntes!I25/AUX_PIB!$B25</f>
        <v>0.5464687680001532</v>
      </c>
      <c r="J25" s="7">
        <f>Valores_correntes!J25/AUX_PIB!$B25</f>
        <v>49.389150607358609</v>
      </c>
      <c r="K25" s="7">
        <f>Valores_correntes!K25/AUX_PIB!$B25</f>
        <v>20.701305665873427</v>
      </c>
      <c r="L25" s="7">
        <f>Valores_correntes!L25/AUX_PIB!$B25</f>
        <v>58.609930704615799</v>
      </c>
      <c r="M25" s="7">
        <f>Valores_correntes!M25/AUX_PIB!$B25</f>
        <v>248.91440729189472</v>
      </c>
      <c r="N25" s="7">
        <f>Valores_correntes!N25/AUX_PIB!$B25</f>
        <v>97.569570733068645</v>
      </c>
      <c r="O25" s="7">
        <f>Valores_correntes!O25/AUX_PIB!$B25</f>
        <v>1.0100535161393551</v>
      </c>
      <c r="P25" s="7">
        <f>Valores_correntes!P25/AUX_PIB!$B25</f>
        <v>10.667089657516716</v>
      </c>
      <c r="Q25" s="7">
        <f>Valores_correntes!Q25/AUX_PIB!$B25</f>
        <v>21.568243384754147</v>
      </c>
      <c r="R25" s="7">
        <f>Valores_correntes!R25/AUX_PIB!$B25</f>
        <v>89.768050062786088</v>
      </c>
      <c r="S25" s="7">
        <f>Valores_correntes!S25/AUX_PIB!$B25</f>
        <v>220.58300735426496</v>
      </c>
      <c r="T25" s="7">
        <f>Valores_correntes!T25/AUX_PIB!$B25</f>
        <v>300.99968876574542</v>
      </c>
      <c r="U25" s="7">
        <f>Valores_correntes!U25/AUX_PIB!$B25</f>
        <v>226.59044297175032</v>
      </c>
      <c r="V25" s="7">
        <f>Valores_correntes!V25/AUX_PIB!$B25</f>
        <v>113.07728760421971</v>
      </c>
      <c r="W25" s="7">
        <f>Valores_correntes!W25/AUX_PIB!$B25</f>
        <v>57.542699778928792</v>
      </c>
      <c r="X25" s="7">
        <f>Valores_correntes!X25/AUX_PIB!$B25</f>
        <v>194.01563739211437</v>
      </c>
      <c r="Y25" s="7">
        <f>Valores_correntes!Y25/AUX_PIB!$B25</f>
        <v>892.22575651275849</v>
      </c>
      <c r="AA25" s="8"/>
      <c r="AB25" s="8"/>
      <c r="AC25" s="8"/>
      <c r="AF25" s="8"/>
    </row>
    <row r="26" spans="1:32" x14ac:dyDescent="0.3">
      <c r="A26" s="4" t="s">
        <v>14</v>
      </c>
      <c r="B26" s="7">
        <f>Valores_correntes!B26/AUX_PIB!$B26</f>
        <v>70.88983723826226</v>
      </c>
      <c r="C26" s="7">
        <f>Valores_correntes!C26/AUX_PIB!$B26</f>
        <v>262.27607569714741</v>
      </c>
      <c r="D26" s="7">
        <f>Valores_correntes!D26/AUX_PIB!$B26</f>
        <v>47.17337533587947</v>
      </c>
      <c r="E26" s="7">
        <f>Valores_correntes!E26/AUX_PIB!$B26</f>
        <v>16.553161131374345</v>
      </c>
      <c r="F26" s="7">
        <f>Valores_correntes!F26/AUX_PIB!$B26</f>
        <v>39.716938033796261</v>
      </c>
      <c r="G26" s="7">
        <f>Valores_correntes!G26/AUX_PIB!$B26</f>
        <v>436.60938743645977</v>
      </c>
      <c r="H26" s="7">
        <f>Valores_correntes!H26/AUX_PIB!$B26</f>
        <v>121.43143282539862</v>
      </c>
      <c r="I26" s="7">
        <f>Valores_correntes!I26/AUX_PIB!$B26</f>
        <v>0.67679581322401483</v>
      </c>
      <c r="J26" s="7">
        <f>Valores_correntes!J26/AUX_PIB!$B26</f>
        <v>48.756648889807174</v>
      </c>
      <c r="K26" s="7">
        <f>Valores_correntes!K26/AUX_PIB!$B26</f>
        <v>21.829428695440853</v>
      </c>
      <c r="L26" s="7">
        <f>Valores_correntes!L26/AUX_PIB!$B26</f>
        <v>62.868270430399541</v>
      </c>
      <c r="M26" s="7">
        <f>Valores_correntes!M26/AUX_PIB!$B26</f>
        <v>255.56257665427017</v>
      </c>
      <c r="N26" s="7">
        <f>Valores_correntes!N26/AUX_PIB!$B26</f>
        <v>97.393505153714628</v>
      </c>
      <c r="O26" s="7">
        <f>Valores_correntes!O26/AUX_PIB!$B26</f>
        <v>1.0049265688291931</v>
      </c>
      <c r="P26" s="7">
        <f>Valores_correntes!P26/AUX_PIB!$B26</f>
        <v>10.648348937830146</v>
      </c>
      <c r="Q26" s="7">
        <f>Valores_correntes!Q26/AUX_PIB!$B26</f>
        <v>24.520696447070442</v>
      </c>
      <c r="R26" s="7">
        <f>Valores_correntes!R26/AUX_PIB!$B26</f>
        <v>89.379676823795805</v>
      </c>
      <c r="S26" s="7">
        <f>Valores_correntes!S26/AUX_PIB!$B26</f>
        <v>222.94715393124019</v>
      </c>
      <c r="T26" s="7">
        <f>Valores_correntes!T26/AUX_PIB!$B26</f>
        <v>289.71477521737546</v>
      </c>
      <c r="U26" s="7">
        <f>Valores_correntes!U26/AUX_PIB!$B26</f>
        <v>263.95779807920064</v>
      </c>
      <c r="V26" s="7">
        <f>Valores_correntes!V26/AUX_PIB!$B26</f>
        <v>106.5783731635168</v>
      </c>
      <c r="W26" s="7">
        <f>Valores_correntes!W26/AUX_PIB!$B26</f>
        <v>62.903286273885648</v>
      </c>
      <c r="X26" s="7">
        <f>Valores_correntes!X26/AUX_PIB!$B26</f>
        <v>191.96488528799162</v>
      </c>
      <c r="Y26" s="7">
        <f>Valores_correntes!Y26/AUX_PIB!$B26</f>
        <v>915.11911802197017</v>
      </c>
      <c r="AA26" s="8"/>
      <c r="AB26" s="8"/>
      <c r="AC26" s="8"/>
      <c r="AF26" s="8"/>
    </row>
    <row r="27" spans="1:32" x14ac:dyDescent="0.3">
      <c r="A27" s="4" t="s">
        <v>15</v>
      </c>
      <c r="B27" s="7">
        <f>Valores_correntes!B27/AUX_PIB!$B27</f>
        <v>85.009378076034366</v>
      </c>
      <c r="C27" s="7">
        <f>Valores_correntes!C27/AUX_PIB!$B27</f>
        <v>227.58137341540746</v>
      </c>
      <c r="D27" s="7">
        <f>Valores_correntes!D27/AUX_PIB!$B27</f>
        <v>52.304509648491106</v>
      </c>
      <c r="E27" s="7">
        <f>Valores_correntes!E27/AUX_PIB!$B27</f>
        <v>21.536692198088947</v>
      </c>
      <c r="F27" s="7">
        <f>Valores_correntes!F27/AUX_PIB!$B27</f>
        <v>57.704108974516984</v>
      </c>
      <c r="G27" s="7">
        <f>Valores_correntes!G27/AUX_PIB!$B27</f>
        <v>444.13606231253891</v>
      </c>
      <c r="H27" s="7">
        <f>Valores_correntes!H27/AUX_PIB!$B27</f>
        <v>129.15641310513959</v>
      </c>
      <c r="I27" s="7">
        <f>Valores_correntes!I27/AUX_PIB!$B27</f>
        <v>0.75135490834722496</v>
      </c>
      <c r="J27" s="7">
        <f>Valores_correntes!J27/AUX_PIB!$B27</f>
        <v>56.428185537741271</v>
      </c>
      <c r="K27" s="7">
        <f>Valores_correntes!K27/AUX_PIB!$B27</f>
        <v>30.804732436131367</v>
      </c>
      <c r="L27" s="7">
        <f>Valores_correntes!L27/AUX_PIB!$B27</f>
        <v>75.252052212616235</v>
      </c>
      <c r="M27" s="7">
        <f>Valores_correntes!M27/AUX_PIB!$B27</f>
        <v>292.39273819997572</v>
      </c>
      <c r="N27" s="7">
        <f>Valores_correntes!N27/AUX_PIB!$B27</f>
        <v>117.88070083692618</v>
      </c>
      <c r="O27" s="7">
        <f>Valores_correntes!O27/AUX_PIB!$B27</f>
        <v>1.0913936668207349</v>
      </c>
      <c r="P27" s="7">
        <f>Valores_correntes!P27/AUX_PIB!$B27</f>
        <v>12.883900875150001</v>
      </c>
      <c r="Q27" s="7">
        <f>Valores_correntes!Q27/AUX_PIB!$B27</f>
        <v>30.463681033823502</v>
      </c>
      <c r="R27" s="7">
        <f>Valores_correntes!R27/AUX_PIB!$B27</f>
        <v>96.159771645425124</v>
      </c>
      <c r="S27" s="7">
        <f>Valores_correntes!S27/AUX_PIB!$B27</f>
        <v>258.47944805814558</v>
      </c>
      <c r="T27" s="7">
        <f>Valores_correntes!T27/AUX_PIB!$B27</f>
        <v>332.04649201810014</v>
      </c>
      <c r="U27" s="7">
        <f>Valores_correntes!U27/AUX_PIB!$B27</f>
        <v>229.42412199057537</v>
      </c>
      <c r="V27" s="7">
        <f>Valores_correntes!V27/AUX_PIB!$B27</f>
        <v>121.61659606138238</v>
      </c>
      <c r="W27" s="7">
        <f>Valores_correntes!W27/AUX_PIB!$B27</f>
        <v>82.805105668043808</v>
      </c>
      <c r="X27" s="7">
        <f>Valores_correntes!X27/AUX_PIB!$B27</f>
        <v>229.11593283255837</v>
      </c>
      <c r="Y27" s="7">
        <f>Valores_correntes!Y27/AUX_PIB!$B27</f>
        <v>995.00824857065993</v>
      </c>
      <c r="AA27" s="8"/>
      <c r="AB27" s="8"/>
      <c r="AC27" s="8"/>
      <c r="AF27" s="8"/>
    </row>
    <row r="28" spans="1:32" x14ac:dyDescent="0.3">
      <c r="A28" s="4" t="s">
        <v>16</v>
      </c>
      <c r="B28" s="7">
        <f>Valores_correntes!B28/AUX_PIB!$B28</f>
        <v>70.922876853235408</v>
      </c>
      <c r="C28" s="7">
        <f>Valores_correntes!C28/AUX_PIB!$B28</f>
        <v>235.03824225432302</v>
      </c>
      <c r="D28" s="7">
        <f>Valores_correntes!D28/AUX_PIB!$B28</f>
        <v>45.383062126503745</v>
      </c>
      <c r="E28" s="7">
        <f>Valores_correntes!E28/AUX_PIB!$B28</f>
        <v>11.064815777681778</v>
      </c>
      <c r="F28" s="7">
        <f>Valores_correntes!F28/AUX_PIB!$B28</f>
        <v>54.934556643273631</v>
      </c>
      <c r="G28" s="7">
        <f>Valores_correntes!G28/AUX_PIB!$B28</f>
        <v>417.34355365501762</v>
      </c>
      <c r="H28" s="7">
        <f>Valores_correntes!H28/AUX_PIB!$B28</f>
        <v>129.28850498542837</v>
      </c>
      <c r="I28" s="7">
        <f>Valores_correntes!I28/AUX_PIB!$B28</f>
        <v>0.65530329869770176</v>
      </c>
      <c r="J28" s="7">
        <f>Valores_correntes!J28/AUX_PIB!$B28</f>
        <v>52.160995834600442</v>
      </c>
      <c r="K28" s="7">
        <f>Valores_correntes!K28/AUX_PIB!$B28</f>
        <v>13.138984491686164</v>
      </c>
      <c r="L28" s="7">
        <f>Valores_correntes!L28/AUX_PIB!$B28</f>
        <v>48.280903366111779</v>
      </c>
      <c r="M28" s="7">
        <f>Valores_correntes!M28/AUX_PIB!$B28</f>
        <v>243.52469197652445</v>
      </c>
      <c r="N28" s="7">
        <f>Valores_correntes!N28/AUX_PIB!$B28</f>
        <v>94.867244871057835</v>
      </c>
      <c r="O28" s="7">
        <f>Valores_correntes!O28/AUX_PIB!$B28</f>
        <v>0.89327607618895399</v>
      </c>
      <c r="P28" s="7">
        <f>Valores_correntes!P28/AUX_PIB!$B28</f>
        <v>10.610197808158112</v>
      </c>
      <c r="Q28" s="7">
        <f>Valores_correntes!Q28/AUX_PIB!$B28</f>
        <v>21.975916570918741</v>
      </c>
      <c r="R28" s="7">
        <f>Valores_correntes!R28/AUX_PIB!$B28</f>
        <v>74.978991910795926</v>
      </c>
      <c r="S28" s="7">
        <f>Valores_correntes!S28/AUX_PIB!$B28</f>
        <v>203.32562723711956</v>
      </c>
      <c r="T28" s="7">
        <f>Valores_correntes!T28/AUX_PIB!$B28</f>
        <v>295.07862670972162</v>
      </c>
      <c r="U28" s="7">
        <f>Valores_correntes!U28/AUX_PIB!$B28</f>
        <v>236.58682162920968</v>
      </c>
      <c r="V28" s="7">
        <f>Valores_correntes!V28/AUX_PIB!$B28</f>
        <v>108.15425576926231</v>
      </c>
      <c r="W28" s="7">
        <f>Valores_correntes!W28/AUX_PIB!$B28</f>
        <v>46.179716840286687</v>
      </c>
      <c r="X28" s="7">
        <f>Valores_correntes!X28/AUX_PIB!$B28</f>
        <v>178.19445192018131</v>
      </c>
      <c r="Y28" s="7">
        <f>Valores_correntes!Y28/AUX_PIB!$B28</f>
        <v>864.19387286866151</v>
      </c>
      <c r="AA28" s="8"/>
      <c r="AB28" s="8"/>
      <c r="AC28" s="8"/>
      <c r="AF28" s="8"/>
    </row>
    <row r="29" spans="1:32" x14ac:dyDescent="0.3">
      <c r="A29" s="4" t="s">
        <v>17</v>
      </c>
      <c r="B29" s="7">
        <f>Valores_correntes!B29/AUX_PIB!$B29</f>
        <v>78.272186570246618</v>
      </c>
      <c r="C29" s="7">
        <f>Valores_correntes!C29/AUX_PIB!$B29</f>
        <v>237.99665764462861</v>
      </c>
      <c r="D29" s="7">
        <f>Valores_correntes!D29/AUX_PIB!$B29</f>
        <v>52.332701511470162</v>
      </c>
      <c r="E29" s="7">
        <f>Valores_correntes!E29/AUX_PIB!$B29</f>
        <v>14.091432335206919</v>
      </c>
      <c r="F29" s="7">
        <f>Valores_correntes!F29/AUX_PIB!$B29</f>
        <v>48.299691267356224</v>
      </c>
      <c r="G29" s="7">
        <f>Valores_correntes!G29/AUX_PIB!$B29</f>
        <v>430.99266932890851</v>
      </c>
      <c r="H29" s="7">
        <f>Valores_correntes!H29/AUX_PIB!$B29</f>
        <v>123.56687095383282</v>
      </c>
      <c r="I29" s="7">
        <f>Valores_correntes!I29/AUX_PIB!$B29</f>
        <v>0.80140163233339867</v>
      </c>
      <c r="J29" s="7">
        <f>Valores_correntes!J29/AUX_PIB!$B29</f>
        <v>53.864698688433052</v>
      </c>
      <c r="K29" s="7">
        <f>Valores_correntes!K29/AUX_PIB!$B29</f>
        <v>18.512983817678911</v>
      </c>
      <c r="L29" s="7">
        <f>Valores_correntes!L29/AUX_PIB!$B29</f>
        <v>62.498984487755543</v>
      </c>
      <c r="M29" s="7">
        <f>Valores_correntes!M29/AUX_PIB!$B29</f>
        <v>259.24493958003376</v>
      </c>
      <c r="N29" s="7">
        <f>Valores_correntes!N29/AUX_PIB!$B29</f>
        <v>106.57664771075429</v>
      </c>
      <c r="O29" s="7">
        <f>Valores_correntes!O29/AUX_PIB!$B29</f>
        <v>1.0809842431223742</v>
      </c>
      <c r="P29" s="7">
        <f>Valores_correntes!P29/AUX_PIB!$B29</f>
        <v>11.914666804405787</v>
      </c>
      <c r="Q29" s="7">
        <f>Valores_correntes!Q29/AUX_PIB!$B29</f>
        <v>25.85620295840026</v>
      </c>
      <c r="R29" s="7">
        <f>Valores_correntes!R29/AUX_PIB!$B29</f>
        <v>92.91097443960723</v>
      </c>
      <c r="S29" s="7">
        <f>Valores_correntes!S29/AUX_PIB!$B29</f>
        <v>238.33947615628995</v>
      </c>
      <c r="T29" s="7">
        <f>Valores_correntes!T29/AUX_PIB!$B29</f>
        <v>308.41570523483375</v>
      </c>
      <c r="U29" s="7">
        <f>Valores_correntes!U29/AUX_PIB!$B29</f>
        <v>239.87904352008437</v>
      </c>
      <c r="V29" s="7">
        <f>Valores_correntes!V29/AUX_PIB!$B29</f>
        <v>118.11206700430901</v>
      </c>
      <c r="W29" s="7">
        <f>Valores_correntes!W29/AUX_PIB!$B29</f>
        <v>58.460619111286093</v>
      </c>
      <c r="X29" s="7">
        <f>Valores_correntes!X29/AUX_PIB!$B29</f>
        <v>203.70965019471896</v>
      </c>
      <c r="Y29" s="7">
        <f>Valores_correntes!Y29/AUX_PIB!$B29</f>
        <v>928.57708506523227</v>
      </c>
      <c r="AA29" s="8"/>
      <c r="AB29" s="8"/>
      <c r="AC29" s="8"/>
      <c r="AF29" s="8"/>
    </row>
    <row r="30" spans="1:32" x14ac:dyDescent="0.3">
      <c r="A30" s="4" t="s">
        <v>18</v>
      </c>
      <c r="B30" s="7">
        <f>Valores_correntes!B30/AUX_PIB!$B30</f>
        <v>68.576499019541018</v>
      </c>
      <c r="C30" s="7">
        <f>Valores_correntes!C30/AUX_PIB!$B30</f>
        <v>275.04845286557475</v>
      </c>
      <c r="D30" s="7">
        <f>Valores_correntes!D30/AUX_PIB!$B30</f>
        <v>45.289487035113133</v>
      </c>
      <c r="E30" s="7">
        <f>Valores_correntes!E30/AUX_PIB!$B30</f>
        <v>16.215752623074426</v>
      </c>
      <c r="F30" s="7">
        <f>Valores_correntes!F30/AUX_PIB!$B30</f>
        <v>46.228271950652406</v>
      </c>
      <c r="G30" s="7">
        <f>Valores_correntes!G30/AUX_PIB!$B30</f>
        <v>451.3584634939557</v>
      </c>
      <c r="H30" s="7">
        <f>Valores_correntes!H30/AUX_PIB!$B30</f>
        <v>127.6377512630385</v>
      </c>
      <c r="I30" s="7">
        <f>Valores_correntes!I30/AUX_PIB!$B30</f>
        <v>0.90769685855817728</v>
      </c>
      <c r="J30" s="7">
        <f>Valores_correntes!J30/AUX_PIB!$B30</f>
        <v>54.558040919627594</v>
      </c>
      <c r="K30" s="7">
        <f>Valores_correntes!K30/AUX_PIB!$B30</f>
        <v>21.132784893057142</v>
      </c>
      <c r="L30" s="7">
        <f>Valores_correntes!L30/AUX_PIB!$B30</f>
        <v>67.084926891989085</v>
      </c>
      <c r="M30" s="7">
        <f>Valores_correntes!M30/AUX_PIB!$B30</f>
        <v>271.32120082627046</v>
      </c>
      <c r="N30" s="7">
        <f>Valores_correntes!N30/AUX_PIB!$B30</f>
        <v>103.53438011283423</v>
      </c>
      <c r="O30" s="7">
        <f>Valores_correntes!O30/AUX_PIB!$B30</f>
        <v>1.0658999075122544</v>
      </c>
      <c r="P30" s="7">
        <f>Valores_correntes!P30/AUX_PIB!$B30</f>
        <v>11.575269680008816</v>
      </c>
      <c r="Q30" s="7">
        <f>Valores_correntes!Q30/AUX_PIB!$B30</f>
        <v>28.992583536789716</v>
      </c>
      <c r="R30" s="7">
        <f>Valores_correntes!R30/AUX_PIB!$B30</f>
        <v>91.796129633488249</v>
      </c>
      <c r="S30" s="7">
        <f>Valores_correntes!S30/AUX_PIB!$B30</f>
        <v>236.96426287063326</v>
      </c>
      <c r="T30" s="7">
        <f>Valores_correntes!T30/AUX_PIB!$B30</f>
        <v>299.74863039541373</v>
      </c>
      <c r="U30" s="7">
        <f>Valores_correntes!U30/AUX_PIB!$B30</f>
        <v>277.02204963164513</v>
      </c>
      <c r="V30" s="7">
        <f>Valores_correntes!V30/AUX_PIB!$B30</f>
        <v>111.42279763474956</v>
      </c>
      <c r="W30" s="7">
        <f>Valores_correntes!W30/AUX_PIB!$B30</f>
        <v>66.341121052921281</v>
      </c>
      <c r="X30" s="7">
        <f>Valores_correntes!X30/AUX_PIB!$B30</f>
        <v>205.10932847612975</v>
      </c>
      <c r="Y30" s="7">
        <f>Valores_correntes!Y30/AUX_PIB!$B30</f>
        <v>959.64392719085947</v>
      </c>
      <c r="AA30" s="8"/>
      <c r="AB30" s="8"/>
      <c r="AC30" s="8"/>
      <c r="AF30" s="8"/>
    </row>
    <row r="31" spans="1:32" x14ac:dyDescent="0.3">
      <c r="A31" s="4" t="s">
        <v>19</v>
      </c>
      <c r="B31" s="7">
        <f>Valores_correntes!B31/AUX_PIB!$B31</f>
        <v>84.698887335363452</v>
      </c>
      <c r="C31" s="7">
        <f>Valores_correntes!C31/AUX_PIB!$B31</f>
        <v>244.41319281488288</v>
      </c>
      <c r="D31" s="7">
        <f>Valores_correntes!D31/AUX_PIB!$B31</f>
        <v>51.026380048399659</v>
      </c>
      <c r="E31" s="7">
        <f>Valores_correntes!E31/AUX_PIB!$B31</f>
        <v>19.288319891260912</v>
      </c>
      <c r="F31" s="7">
        <f>Valores_correntes!F31/AUX_PIB!$B31</f>
        <v>47.610024147837692</v>
      </c>
      <c r="G31" s="7">
        <f>Valores_correntes!G31/AUX_PIB!$B31</f>
        <v>447.03680423774455</v>
      </c>
      <c r="H31" s="7">
        <f>Valores_correntes!H31/AUX_PIB!$B31</f>
        <v>136.32242513014691</v>
      </c>
      <c r="I31" s="7">
        <f>Valores_correntes!I31/AUX_PIB!$B31</f>
        <v>1.0898666935175039</v>
      </c>
      <c r="J31" s="7">
        <f>Valores_correntes!J31/AUX_PIB!$B31</f>
        <v>59.047207140057772</v>
      </c>
      <c r="K31" s="7">
        <f>Valores_correntes!K31/AUX_PIB!$B31</f>
        <v>29.556304113400071</v>
      </c>
      <c r="L31" s="7">
        <f>Valores_correntes!L31/AUX_PIB!$B31</f>
        <v>74.98091775539605</v>
      </c>
      <c r="M31" s="7">
        <f>Valores_correntes!M31/AUX_PIB!$B31</f>
        <v>300.99672083251829</v>
      </c>
      <c r="N31" s="7">
        <f>Valores_correntes!N31/AUX_PIB!$B31</f>
        <v>123.21507557309387</v>
      </c>
      <c r="O31" s="7">
        <f>Valores_correntes!O31/AUX_PIB!$B31</f>
        <v>1.1421292677944379</v>
      </c>
      <c r="P31" s="7">
        <f>Valores_correntes!P31/AUX_PIB!$B31</f>
        <v>13.779072965536672</v>
      </c>
      <c r="Q31" s="7">
        <f>Valores_correntes!Q31/AUX_PIB!$B31</f>
        <v>30.910335604450797</v>
      </c>
      <c r="R31" s="7">
        <f>Valores_correntes!R31/AUX_PIB!$B31</f>
        <v>97.118038423886503</v>
      </c>
      <c r="S31" s="7">
        <f>Valores_correntes!S31/AUX_PIB!$B31</f>
        <v>266.16465183476225</v>
      </c>
      <c r="T31" s="7">
        <f>Valores_correntes!T31/AUX_PIB!$B31</f>
        <v>344.23638803860428</v>
      </c>
      <c r="U31" s="7">
        <f>Valores_correntes!U31/AUX_PIB!$B31</f>
        <v>246.64518877619483</v>
      </c>
      <c r="V31" s="7">
        <f>Valores_correntes!V31/AUX_PIB!$B31</f>
        <v>123.85266015399409</v>
      </c>
      <c r="W31" s="7">
        <f>Valores_correntes!W31/AUX_PIB!$B31</f>
        <v>79.754959609111779</v>
      </c>
      <c r="X31" s="7">
        <f>Valores_correntes!X31/AUX_PIB!$B31</f>
        <v>219.70898032712026</v>
      </c>
      <c r="Y31" s="7">
        <f>Valores_correntes!Y31/AUX_PIB!$B31</f>
        <v>1014.1981769050252</v>
      </c>
      <c r="AA31" s="8"/>
      <c r="AB31" s="8"/>
      <c r="AC31" s="8"/>
      <c r="AF31" s="8"/>
    </row>
    <row r="32" spans="1:32" x14ac:dyDescent="0.3">
      <c r="A32" s="4" t="s">
        <v>20</v>
      </c>
      <c r="B32" s="7">
        <f>Valores_correntes!B32/AUX_PIB!$B32</f>
        <v>71.738143650891274</v>
      </c>
      <c r="C32" s="7">
        <f>Valores_correntes!C32/AUX_PIB!$B32</f>
        <v>252.08618721603531</v>
      </c>
      <c r="D32" s="7">
        <f>Valores_correntes!D32/AUX_PIB!$B32</f>
        <v>44.910662885408222</v>
      </c>
      <c r="E32" s="7">
        <f>Valores_correntes!E32/AUX_PIB!$B32</f>
        <v>13.285294872680192</v>
      </c>
      <c r="F32" s="7">
        <f>Valores_correntes!F32/AUX_PIB!$B32</f>
        <v>49.753473557580378</v>
      </c>
      <c r="G32" s="7">
        <f>Valores_correntes!G32/AUX_PIB!$B32</f>
        <v>431.77376218259548</v>
      </c>
      <c r="H32" s="7">
        <f>Valores_correntes!H32/AUX_PIB!$B32</f>
        <v>135.41637369765931</v>
      </c>
      <c r="I32" s="7">
        <f>Valores_correntes!I32/AUX_PIB!$B32</f>
        <v>0.76045443253061928</v>
      </c>
      <c r="J32" s="7">
        <f>Valores_correntes!J32/AUX_PIB!$B32</f>
        <v>55.532094809866116</v>
      </c>
      <c r="K32" s="7">
        <f>Valores_correntes!K32/AUX_PIB!$B32</f>
        <v>14.819080564545136</v>
      </c>
      <c r="L32" s="7">
        <f>Valores_correntes!L32/AUX_PIB!$B32</f>
        <v>54.5482352657029</v>
      </c>
      <c r="M32" s="7">
        <f>Valores_correntes!M32/AUX_PIB!$B32</f>
        <v>261.07623877030409</v>
      </c>
      <c r="N32" s="7">
        <f>Valores_correntes!N32/AUX_PIB!$B32</f>
        <v>99.76374334717174</v>
      </c>
      <c r="O32" s="7">
        <f>Valores_correntes!O32/AUX_PIB!$B32</f>
        <v>0.72618467602119185</v>
      </c>
      <c r="P32" s="7">
        <f>Valores_correntes!P32/AUX_PIB!$B32</f>
        <v>10.968223391622294</v>
      </c>
      <c r="Q32" s="7">
        <f>Valores_correntes!Q32/AUX_PIB!$B32</f>
        <v>13.829700240801728</v>
      </c>
      <c r="R32" s="7">
        <f>Valores_correntes!R32/AUX_PIB!$B32</f>
        <v>58.89991794128553</v>
      </c>
      <c r="S32" s="7">
        <f>Valores_correntes!S32/AUX_PIB!$B32</f>
        <v>184.18776959690248</v>
      </c>
      <c r="T32" s="7">
        <f>Valores_correntes!T32/AUX_PIB!$B32</f>
        <v>306.91826069572232</v>
      </c>
      <c r="U32" s="7">
        <f>Valores_correntes!U32/AUX_PIB!$B32</f>
        <v>253.57282632458711</v>
      </c>
      <c r="V32" s="7">
        <f>Valores_correntes!V32/AUX_PIB!$B32</f>
        <v>111.41098108689661</v>
      </c>
      <c r="W32" s="7">
        <f>Valores_correntes!W32/AUX_PIB!$B32</f>
        <v>41.934075678027064</v>
      </c>
      <c r="X32" s="7">
        <f>Valores_correntes!X32/AUX_PIB!$B32</f>
        <v>163.2016267645688</v>
      </c>
      <c r="Y32" s="7">
        <f>Valores_correntes!Y32/AUX_PIB!$B32</f>
        <v>877.03777054980196</v>
      </c>
      <c r="AA32" s="8"/>
      <c r="AB32" s="8"/>
      <c r="AC32" s="8"/>
      <c r="AF32" s="8"/>
    </row>
    <row r="33" spans="1:32" x14ac:dyDescent="0.3">
      <c r="A33" s="4" t="s">
        <v>21</v>
      </c>
      <c r="B33" s="7">
        <f>Valores_correntes!B33/AUX_PIB!$B33</f>
        <v>80.532796526893904</v>
      </c>
      <c r="C33" s="7">
        <f>Valores_correntes!C33/AUX_PIB!$B33</f>
        <v>246.26321953121021</v>
      </c>
      <c r="D33" s="7">
        <f>Valores_correntes!D33/AUX_PIB!$B33</f>
        <v>54.138807291369972</v>
      </c>
      <c r="E33" s="7">
        <f>Valores_correntes!E33/AUX_PIB!$B33</f>
        <v>16.951004439351507</v>
      </c>
      <c r="F33" s="7">
        <f>Valores_correntes!F33/AUX_PIB!$B33</f>
        <v>56.43878076499626</v>
      </c>
      <c r="G33" s="7">
        <f>Valores_correntes!G33/AUX_PIB!$B33</f>
        <v>454.32460855382186</v>
      </c>
      <c r="H33" s="7">
        <f>Valores_correntes!H33/AUX_PIB!$B33</f>
        <v>130.28463390412685</v>
      </c>
      <c r="I33" s="7">
        <f>Valores_correntes!I33/AUX_PIB!$B33</f>
        <v>0.85764823106404731</v>
      </c>
      <c r="J33" s="7">
        <f>Valores_correntes!J33/AUX_PIB!$B33</f>
        <v>55.820661157524363</v>
      </c>
      <c r="K33" s="7">
        <f>Valores_correntes!K33/AUX_PIB!$B33</f>
        <v>26.974973417736887</v>
      </c>
      <c r="L33" s="7">
        <f>Valores_correntes!L33/AUX_PIB!$B33</f>
        <v>70.12131412516392</v>
      </c>
      <c r="M33" s="7">
        <f>Valores_correntes!M33/AUX_PIB!$B33</f>
        <v>284.05923083561606</v>
      </c>
      <c r="N33" s="7">
        <f>Valores_correntes!N33/AUX_PIB!$B33</f>
        <v>111.56183086745715</v>
      </c>
      <c r="O33" s="7">
        <f>Valores_correntes!O33/AUX_PIB!$B33</f>
        <v>1.0120448843518919</v>
      </c>
      <c r="P33" s="7">
        <f>Valores_correntes!P33/AUX_PIB!$B33</f>
        <v>12.269334881027238</v>
      </c>
      <c r="Q33" s="7">
        <f>Valores_correntes!Q33/AUX_PIB!$B33</f>
        <v>15.64999873575929</v>
      </c>
      <c r="R33" s="7">
        <f>Valores_correntes!R33/AUX_PIB!$B33</f>
        <v>87.262199666644435</v>
      </c>
      <c r="S33" s="7">
        <f>Valores_correntes!S33/AUX_PIB!$B33</f>
        <v>227.75540903524004</v>
      </c>
      <c r="T33" s="7">
        <f>Valores_correntes!T33/AUX_PIB!$B33</f>
        <v>322.37926129847796</v>
      </c>
      <c r="U33" s="7">
        <f>Valores_correntes!U33/AUX_PIB!$B33</f>
        <v>248.13291264662615</v>
      </c>
      <c r="V33" s="7">
        <f>Valores_correntes!V33/AUX_PIB!$B33</f>
        <v>122.22880332992158</v>
      </c>
      <c r="W33" s="7">
        <f>Valores_correntes!W33/AUX_PIB!$B33</f>
        <v>59.575976592847688</v>
      </c>
      <c r="X33" s="7">
        <f>Valores_correntes!X33/AUX_PIB!$B33</f>
        <v>213.82229455680465</v>
      </c>
      <c r="Y33" s="7">
        <f>Valores_correntes!Y33/AUX_PIB!$B33</f>
        <v>966.13924842467804</v>
      </c>
      <c r="AA33" s="8"/>
      <c r="AB33" s="8"/>
      <c r="AC33" s="8"/>
      <c r="AF33" s="8"/>
    </row>
    <row r="34" spans="1:32" x14ac:dyDescent="0.3">
      <c r="A34" s="4" t="s">
        <v>22</v>
      </c>
      <c r="B34" s="7">
        <f>Valores_correntes!B34/AUX_PIB!$B34</f>
        <v>71.804631560382077</v>
      </c>
      <c r="C34" s="7">
        <f>Valores_correntes!C34/AUX_PIB!$B34</f>
        <v>292.37406265090323</v>
      </c>
      <c r="D34" s="7">
        <f>Valores_correntes!D34/AUX_PIB!$B34</f>
        <v>45.877947941948975</v>
      </c>
      <c r="E34" s="7">
        <f>Valores_correntes!E34/AUX_PIB!$B34</f>
        <v>19.535450264473873</v>
      </c>
      <c r="F34" s="7">
        <f>Valores_correntes!F34/AUX_PIB!$B34</f>
        <v>55.25247658977527</v>
      </c>
      <c r="G34" s="7">
        <f>Valores_correntes!G34/AUX_PIB!$B34</f>
        <v>484.84456900748341</v>
      </c>
      <c r="H34" s="7">
        <f>Valores_correntes!H34/AUX_PIB!$B34</f>
        <v>134.71468083115474</v>
      </c>
      <c r="I34" s="7">
        <f>Valores_correntes!I34/AUX_PIB!$B34</f>
        <v>0.88391343920568533</v>
      </c>
      <c r="J34" s="7">
        <f>Valores_correntes!J34/AUX_PIB!$B34</f>
        <v>54.976439330765722</v>
      </c>
      <c r="K34" s="7">
        <f>Valores_correntes!K34/AUX_PIB!$B34</f>
        <v>29.448116433218104</v>
      </c>
      <c r="L34" s="7">
        <f>Valores_correntes!L34/AUX_PIB!$B34</f>
        <v>71.584282969543182</v>
      </c>
      <c r="M34" s="7">
        <f>Valores_correntes!M34/AUX_PIB!$B34</f>
        <v>291.60743300388742</v>
      </c>
      <c r="N34" s="7">
        <f>Valores_correntes!N34/AUX_PIB!$B34</f>
        <v>111.60295640311453</v>
      </c>
      <c r="O34" s="7">
        <f>Valores_correntes!O34/AUX_PIB!$B34</f>
        <v>1.0200723189939789</v>
      </c>
      <c r="P34" s="7">
        <f>Valores_correntes!P34/AUX_PIB!$B34</f>
        <v>12.282319882874768</v>
      </c>
      <c r="Q34" s="7">
        <f>Valores_correntes!Q34/AUX_PIB!$B34</f>
        <v>17.442415324953995</v>
      </c>
      <c r="R34" s="7">
        <f>Valores_correntes!R34/AUX_PIB!$B34</f>
        <v>88.618599922769249</v>
      </c>
      <c r="S34" s="7">
        <f>Valores_correntes!S34/AUX_PIB!$B34</f>
        <v>230.96636385270651</v>
      </c>
      <c r="T34" s="7">
        <f>Valores_correntes!T34/AUX_PIB!$B34</f>
        <v>318.12226879465135</v>
      </c>
      <c r="U34" s="7">
        <f>Valores_correntes!U34/AUX_PIB!$B34</f>
        <v>294.27804840910289</v>
      </c>
      <c r="V34" s="7">
        <f>Valores_correntes!V34/AUX_PIB!$B34</f>
        <v>113.13670715558946</v>
      </c>
      <c r="W34" s="7">
        <f>Valores_correntes!W34/AUX_PIB!$B34</f>
        <v>66.425982022645968</v>
      </c>
      <c r="X34" s="7">
        <f>Valores_correntes!X34/AUX_PIB!$B34</f>
        <v>215.45535948208769</v>
      </c>
      <c r="Y34" s="7">
        <f>Valores_correntes!Y34/AUX_PIB!$B34</f>
        <v>1007.4183658640775</v>
      </c>
      <c r="AA34" s="8"/>
      <c r="AB34" s="8"/>
      <c r="AC34" s="8"/>
      <c r="AF34" s="8"/>
    </row>
    <row r="35" spans="1:32" x14ac:dyDescent="0.3">
      <c r="A35" s="4" t="s">
        <v>23</v>
      </c>
      <c r="B35" s="7">
        <f>Valores_correntes!B35/AUX_PIB!$B35</f>
        <v>86.086073485116884</v>
      </c>
      <c r="C35" s="7">
        <f>Valores_correntes!C35/AUX_PIB!$B35</f>
        <v>255.09588638968842</v>
      </c>
      <c r="D35" s="7">
        <f>Valores_correntes!D35/AUX_PIB!$B35</f>
        <v>51.267310089935101</v>
      </c>
      <c r="E35" s="7">
        <f>Valores_correntes!E35/AUX_PIB!$B35</f>
        <v>23.645543767110677</v>
      </c>
      <c r="F35" s="7">
        <f>Valores_correntes!F35/AUX_PIB!$B35</f>
        <v>70.385613745286889</v>
      </c>
      <c r="G35" s="7">
        <f>Valores_correntes!G35/AUX_PIB!$B35</f>
        <v>486.48042747713794</v>
      </c>
      <c r="H35" s="7">
        <f>Valores_correntes!H35/AUX_PIB!$B35</f>
        <v>145.54169186442581</v>
      </c>
      <c r="I35" s="7">
        <f>Valores_correntes!I35/AUX_PIB!$B35</f>
        <v>1.0315136771476336</v>
      </c>
      <c r="J35" s="7">
        <f>Valores_correntes!J35/AUX_PIB!$B35</f>
        <v>63.869361110307821</v>
      </c>
      <c r="K35" s="7">
        <f>Valores_correntes!K35/AUX_PIB!$B35</f>
        <v>39.041970438493927</v>
      </c>
      <c r="L35" s="7">
        <f>Valores_correntes!L35/AUX_PIB!$B35</f>
        <v>69.152515431430658</v>
      </c>
      <c r="M35" s="7">
        <f>Valores_correntes!M35/AUX_PIB!$B35</f>
        <v>318.63705252180586</v>
      </c>
      <c r="N35" s="7">
        <f>Valores_correntes!N35/AUX_PIB!$B35</f>
        <v>129.025764998292</v>
      </c>
      <c r="O35" s="7">
        <f>Valores_correntes!O35/AUX_PIB!$B35</f>
        <v>1.1890243202563557</v>
      </c>
      <c r="P35" s="7">
        <f>Valores_correntes!P35/AUX_PIB!$B35</f>
        <v>14.178038726704466</v>
      </c>
      <c r="Q35" s="7">
        <f>Valores_correntes!Q35/AUX_PIB!$B35</f>
        <v>27.591833808063175</v>
      </c>
      <c r="R35" s="7">
        <f>Valores_correntes!R35/AUX_PIB!$B35</f>
        <v>104.48543047360261</v>
      </c>
      <c r="S35" s="7">
        <f>Valores_correntes!S35/AUX_PIB!$B35</f>
        <v>276.47009232691858</v>
      </c>
      <c r="T35" s="7">
        <f>Valores_correntes!T35/AUX_PIB!$B35</f>
        <v>360.6535303478347</v>
      </c>
      <c r="U35" s="7">
        <f>Valores_correntes!U35/AUX_PIB!$B35</f>
        <v>257.31642438709241</v>
      </c>
      <c r="V35" s="7">
        <f>Valores_correntes!V35/AUX_PIB!$B35</f>
        <v>129.31470992694739</v>
      </c>
      <c r="W35" s="7">
        <f>Valores_correntes!W35/AUX_PIB!$B35</f>
        <v>90.279348013667772</v>
      </c>
      <c r="X35" s="7">
        <f>Valores_correntes!X35/AUX_PIB!$B35</f>
        <v>244.02355965032015</v>
      </c>
      <c r="Y35" s="7">
        <f>Valores_correntes!Y35/AUX_PIB!$B35</f>
        <v>1081.5875723258623</v>
      </c>
      <c r="AA35" s="8"/>
      <c r="AB35" s="8"/>
      <c r="AC35" s="8"/>
      <c r="AF35" s="8"/>
    </row>
    <row r="36" spans="1:32" x14ac:dyDescent="0.3">
      <c r="A36" s="4" t="s">
        <v>24</v>
      </c>
      <c r="B36" s="7">
        <f>Valores_correntes!B36/AUX_PIB!$B36</f>
        <v>73.148561611307045</v>
      </c>
      <c r="C36" s="7">
        <f>Valores_correntes!C36/AUX_PIB!$B36</f>
        <v>264.8505253593799</v>
      </c>
      <c r="D36" s="7">
        <f>Valores_correntes!D36/AUX_PIB!$B36</f>
        <v>46.158310826032491</v>
      </c>
      <c r="E36" s="7">
        <f>Valores_correntes!E36/AUX_PIB!$B36</f>
        <v>17.37108351878517</v>
      </c>
      <c r="F36" s="7">
        <f>Valores_correntes!F36/AUX_PIB!$B36</f>
        <v>61.378237283369344</v>
      </c>
      <c r="G36" s="7">
        <f>Valores_correntes!G36/AUX_PIB!$B36</f>
        <v>462.90671859887397</v>
      </c>
      <c r="H36" s="7">
        <f>Valores_correntes!H36/AUX_PIB!$B36</f>
        <v>141.83385634863174</v>
      </c>
      <c r="I36" s="7">
        <f>Valores_correntes!I36/AUX_PIB!$B36</f>
        <v>0.97736104944482904</v>
      </c>
      <c r="J36" s="7">
        <f>Valores_correntes!J36/AUX_PIB!$B36</f>
        <v>62.557601709792912</v>
      </c>
      <c r="K36" s="7">
        <f>Valores_correntes!K36/AUX_PIB!$B36</f>
        <v>23.352537927642192</v>
      </c>
      <c r="L36" s="7">
        <f>Valores_correntes!L36/AUX_PIB!$B36</f>
        <v>58.841497721257682</v>
      </c>
      <c r="M36" s="7">
        <f>Valores_correntes!M36/AUX_PIB!$B36</f>
        <v>287.56285475676935</v>
      </c>
      <c r="N36" s="7">
        <f>Valores_correntes!N36/AUX_PIB!$B36</f>
        <v>106.4829847349792</v>
      </c>
      <c r="O36" s="7">
        <f>Valores_correntes!O36/AUX_PIB!$B36</f>
        <v>1.0123802604940686</v>
      </c>
      <c r="P36" s="7">
        <f>Valores_correntes!P36/AUX_PIB!$B36</f>
        <v>12.961556271488019</v>
      </c>
      <c r="Q36" s="7">
        <f>Valores_correntes!Q36/AUX_PIB!$B36</f>
        <v>17.163068431979845</v>
      </c>
      <c r="R36" s="7">
        <f>Valores_correntes!R36/AUX_PIB!$B36</f>
        <v>73.566799211789274</v>
      </c>
      <c r="S36" s="7">
        <f>Valores_correntes!S36/AUX_PIB!$B36</f>
        <v>211.1867889107304</v>
      </c>
      <c r="T36" s="7">
        <f>Valores_correntes!T36/AUX_PIB!$B36</f>
        <v>321.465402694918</v>
      </c>
      <c r="U36" s="7">
        <f>Valores_correntes!U36/AUX_PIB!$B36</f>
        <v>266.84026666931879</v>
      </c>
      <c r="V36" s="7">
        <f>Valores_correntes!V36/AUX_PIB!$B36</f>
        <v>121.67746880731342</v>
      </c>
      <c r="W36" s="7">
        <f>Valores_correntes!W36/AUX_PIB!$B36</f>
        <v>57.886689878407203</v>
      </c>
      <c r="X36" s="7">
        <f>Valores_correntes!X36/AUX_PIB!$B36</f>
        <v>193.7865342164163</v>
      </c>
      <c r="Y36" s="7">
        <f>Valores_correntes!Y36/AUX_PIB!$B36</f>
        <v>961.65636226637378</v>
      </c>
      <c r="AA36" s="8"/>
      <c r="AB36" s="8"/>
      <c r="AC36" s="8"/>
      <c r="AF36" s="8"/>
    </row>
    <row r="37" spans="1:32" x14ac:dyDescent="0.3">
      <c r="A37" s="4" t="s">
        <v>25</v>
      </c>
      <c r="B37" s="7">
        <f>Valores_correntes!B37/AUX_PIB!$B37</f>
        <v>75.844487339212563</v>
      </c>
      <c r="C37" s="7">
        <f>Valores_correntes!C37/AUX_PIB!$B37</f>
        <v>240.33481752678827</v>
      </c>
      <c r="D37" s="7">
        <f>Valores_correntes!D37/AUX_PIB!$B37</f>
        <v>52.984709143234006</v>
      </c>
      <c r="E37" s="7">
        <f>Valores_correntes!E37/AUX_PIB!$B37</f>
        <v>21.234457139680472</v>
      </c>
      <c r="F37" s="7">
        <f>Valores_correntes!F37/AUX_PIB!$B37</f>
        <v>52.711116533859425</v>
      </c>
      <c r="G37" s="7">
        <f>Valores_correntes!G37/AUX_PIB!$B37</f>
        <v>443.10958768277465</v>
      </c>
      <c r="H37" s="7">
        <f>Valores_correntes!H37/AUX_PIB!$B37</f>
        <v>134.2492254067175</v>
      </c>
      <c r="I37" s="7">
        <f>Valores_correntes!I37/AUX_PIB!$B37</f>
        <v>0.86473892973073951</v>
      </c>
      <c r="J37" s="7">
        <f>Valores_correntes!J37/AUX_PIB!$B37</f>
        <v>57.855807717091466</v>
      </c>
      <c r="K37" s="7">
        <f>Valores_correntes!K37/AUX_PIB!$B37</f>
        <v>30.481087596258039</v>
      </c>
      <c r="L37" s="7">
        <f>Valores_correntes!L37/AUX_PIB!$B37</f>
        <v>66.342652452109988</v>
      </c>
      <c r="M37" s="7">
        <f>Valores_correntes!M37/AUX_PIB!$B37</f>
        <v>289.79351210190771</v>
      </c>
      <c r="N37" s="7">
        <f>Valores_correntes!N37/AUX_PIB!$B37</f>
        <v>113.67329646165214</v>
      </c>
      <c r="O37" s="7">
        <f>Valores_correntes!O37/AUX_PIB!$B37</f>
        <v>1.2514115246276538</v>
      </c>
      <c r="P37" s="7">
        <f>Valores_correntes!P37/AUX_PIB!$B37</f>
        <v>13.813391341374651</v>
      </c>
      <c r="Q37" s="7">
        <f>Valores_correntes!Q37/AUX_PIB!$B37</f>
        <v>19.937993717112125</v>
      </c>
      <c r="R37" s="7">
        <f>Valores_correntes!R37/AUX_PIB!$B37</f>
        <v>94.071600166127965</v>
      </c>
      <c r="S37" s="7">
        <f>Valores_correntes!S37/AUX_PIB!$B37</f>
        <v>242.74769321089457</v>
      </c>
      <c r="T37" s="7">
        <f>Valores_correntes!T37/AUX_PIB!$B37</f>
        <v>323.76700920758225</v>
      </c>
      <c r="U37" s="7">
        <f>Valores_correntes!U37/AUX_PIB!$B37</f>
        <v>242.45096798114668</v>
      </c>
      <c r="V37" s="7">
        <f>Valores_correntes!V37/AUX_PIB!$B37</f>
        <v>124.65390820170013</v>
      </c>
      <c r="W37" s="7">
        <f>Valores_correntes!W37/AUX_PIB!$B37</f>
        <v>71.653538453050629</v>
      </c>
      <c r="X37" s="7">
        <f>Valores_correntes!X37/AUX_PIB!$B37</f>
        <v>213.12536915209739</v>
      </c>
      <c r="Y37" s="7">
        <f>Valores_correntes!Y37/AUX_PIB!$B37</f>
        <v>975.65079299557704</v>
      </c>
      <c r="AA37" s="8"/>
      <c r="AB37" s="8"/>
      <c r="AC37" s="8"/>
      <c r="AF37" s="8"/>
    </row>
    <row r="38" spans="1:32" x14ac:dyDescent="0.3">
      <c r="A38" s="4" t="s">
        <v>26</v>
      </c>
      <c r="B38" s="7">
        <f>Valores_correntes!B38/AUX_PIB!$B38</f>
        <v>73.003507303877583</v>
      </c>
      <c r="C38" s="7">
        <f>Valores_correntes!C38/AUX_PIB!$B38</f>
        <v>300.02533616930742</v>
      </c>
      <c r="D38" s="7">
        <f>Valores_correntes!D38/AUX_PIB!$B38</f>
        <v>46.306171679026633</v>
      </c>
      <c r="E38" s="7">
        <f>Valores_correntes!E38/AUX_PIB!$B38</f>
        <v>21.938277991247631</v>
      </c>
      <c r="F38" s="7">
        <f>Valores_correntes!F38/AUX_PIB!$B38</f>
        <v>70.473351970574015</v>
      </c>
      <c r="G38" s="7">
        <f>Valores_correntes!G38/AUX_PIB!$B38</f>
        <v>511.74664511403336</v>
      </c>
      <c r="H38" s="7">
        <f>Valores_correntes!H38/AUX_PIB!$B38</f>
        <v>136.73776206244477</v>
      </c>
      <c r="I38" s="7">
        <f>Valores_correntes!I38/AUX_PIB!$B38</f>
        <v>1.0355234095544861</v>
      </c>
      <c r="J38" s="7">
        <f>Valores_correntes!J38/AUX_PIB!$B38</f>
        <v>60.898235348583079</v>
      </c>
      <c r="K38" s="7">
        <f>Valores_correntes!K38/AUX_PIB!$B38</f>
        <v>32.871256125465223</v>
      </c>
      <c r="L38" s="7">
        <f>Valores_correntes!L38/AUX_PIB!$B38</f>
        <v>71.179143235540053</v>
      </c>
      <c r="M38" s="7">
        <f>Valores_correntes!M38/AUX_PIB!$B38</f>
        <v>302.72192018158762</v>
      </c>
      <c r="N38" s="7">
        <f>Valores_correntes!N38/AUX_PIB!$B38</f>
        <v>112.74612551210518</v>
      </c>
      <c r="O38" s="7">
        <f>Valores_correntes!O38/AUX_PIB!$B38</f>
        <v>1.2935749276174313</v>
      </c>
      <c r="P38" s="7">
        <f>Valores_correntes!P38/AUX_PIB!$B38</f>
        <v>13.717080139402469</v>
      </c>
      <c r="Q38" s="7">
        <f>Valores_correntes!Q38/AUX_PIB!$B38</f>
        <v>22.956207010040945</v>
      </c>
      <c r="R38" s="7">
        <f>Valores_correntes!R38/AUX_PIB!$B38</f>
        <v>97.270918199976791</v>
      </c>
      <c r="S38" s="7">
        <f>Valores_correntes!S38/AUX_PIB!$B38</f>
        <v>247.98390578914282</v>
      </c>
      <c r="T38" s="7">
        <f>Valores_correntes!T38/AUX_PIB!$B38</f>
        <v>322.48739487842749</v>
      </c>
      <c r="U38" s="7">
        <f>Valores_correntes!U38/AUX_PIB!$B38</f>
        <v>302.35443450647938</v>
      </c>
      <c r="V38" s="7">
        <f>Valores_correntes!V38/AUX_PIB!$B38</f>
        <v>120.92148716701217</v>
      </c>
      <c r="W38" s="7">
        <f>Valores_correntes!W38/AUX_PIB!$B38</f>
        <v>77.765741126753795</v>
      </c>
      <c r="X38" s="7">
        <f>Valores_correntes!X38/AUX_PIB!$B38</f>
        <v>238.92341340609084</v>
      </c>
      <c r="Y38" s="7">
        <f>Valores_correntes!Y38/AUX_PIB!$B38</f>
        <v>1062.4524710847636</v>
      </c>
      <c r="AA38" s="8"/>
      <c r="AB38" s="8"/>
      <c r="AC38" s="8"/>
      <c r="AF38" s="8"/>
    </row>
    <row r="39" spans="1:32" x14ac:dyDescent="0.3">
      <c r="A39" s="4" t="s">
        <v>27</v>
      </c>
      <c r="B39" s="7">
        <f>Valores_correntes!B39/AUX_PIB!$B39</f>
        <v>88.9558209379136</v>
      </c>
      <c r="C39" s="7">
        <f>Valores_correntes!C39/AUX_PIB!$B39</f>
        <v>287.29740894547984</v>
      </c>
      <c r="D39" s="7">
        <f>Valores_correntes!D39/AUX_PIB!$B39</f>
        <v>53.902120682553949</v>
      </c>
      <c r="E39" s="7">
        <f>Valores_correntes!E39/AUX_PIB!$B39</f>
        <v>21.167147514481314</v>
      </c>
      <c r="F39" s="7">
        <f>Valores_correntes!F39/AUX_PIB!$B39</f>
        <v>61.612772623451633</v>
      </c>
      <c r="G39" s="7">
        <f>Valores_correntes!G39/AUX_PIB!$B39</f>
        <v>512.93527070388029</v>
      </c>
      <c r="H39" s="7">
        <f>Valores_correntes!H39/AUX_PIB!$B39</f>
        <v>142.46552119808396</v>
      </c>
      <c r="I39" s="7">
        <f>Valores_correntes!I39/AUX_PIB!$B39</f>
        <v>1.0329633985359854</v>
      </c>
      <c r="J39" s="7">
        <f>Valores_correntes!J39/AUX_PIB!$B39</f>
        <v>59.587849596549702</v>
      </c>
      <c r="K39" s="7">
        <f>Valores_correntes!K39/AUX_PIB!$B39</f>
        <v>31.384893512514999</v>
      </c>
      <c r="L39" s="7">
        <f>Valores_correntes!L39/AUX_PIB!$B39</f>
        <v>65.919991717919928</v>
      </c>
      <c r="M39" s="7">
        <f>Valores_correntes!M39/AUX_PIB!$B39</f>
        <v>300.39121942360458</v>
      </c>
      <c r="N39" s="7">
        <f>Valores_correntes!N39/AUX_PIB!$B39</f>
        <v>132.05348333780503</v>
      </c>
      <c r="O39" s="7">
        <f>Valores_correntes!O39/AUX_PIB!$B39</f>
        <v>1.3504464341651987</v>
      </c>
      <c r="P39" s="7">
        <f>Valores_correntes!P39/AUX_PIB!$B39</f>
        <v>16.054852286773549</v>
      </c>
      <c r="Q39" s="7">
        <f>Valores_correntes!Q39/AUX_PIB!$B39</f>
        <v>27.084796633178598</v>
      </c>
      <c r="R39" s="7">
        <f>Valores_correntes!R39/AUX_PIB!$B39</f>
        <v>101.10132605598378</v>
      </c>
      <c r="S39" s="7">
        <f>Valores_correntes!S39/AUX_PIB!$B39</f>
        <v>277.64490474790614</v>
      </c>
      <c r="T39" s="7">
        <f>Valores_correntes!T39/AUX_PIB!$B39</f>
        <v>363.47482547380258</v>
      </c>
      <c r="U39" s="7">
        <f>Valores_correntes!U39/AUX_PIB!$B39</f>
        <v>289.68081877818099</v>
      </c>
      <c r="V39" s="7">
        <f>Valores_correntes!V39/AUX_PIB!$B39</f>
        <v>129.54482256587721</v>
      </c>
      <c r="W39" s="7">
        <f>Valores_correntes!W39/AUX_PIB!$B39</f>
        <v>79.636837660174905</v>
      </c>
      <c r="X39" s="7">
        <f>Valores_correntes!X39/AUX_PIB!$B39</f>
        <v>228.63409039735532</v>
      </c>
      <c r="Y39" s="7">
        <f>Valores_correntes!Y39/AUX_PIB!$B39</f>
        <v>1090.9713948753908</v>
      </c>
      <c r="AA39" s="8"/>
      <c r="AB39" s="8"/>
      <c r="AC39" s="8"/>
      <c r="AF39" s="8"/>
    </row>
    <row r="40" spans="1:32" x14ac:dyDescent="0.3">
      <c r="A40" s="4" t="s">
        <v>28</v>
      </c>
      <c r="B40" s="7">
        <f>Valores_correntes!B40/AUX_PIB!$B40</f>
        <v>78.240493745395952</v>
      </c>
      <c r="C40" s="7">
        <f>Valores_correntes!C40/AUX_PIB!$B40</f>
        <v>260.9461142858284</v>
      </c>
      <c r="D40" s="7">
        <f>Valores_correntes!D40/AUX_PIB!$B40</f>
        <v>46.743280404418911</v>
      </c>
      <c r="E40" s="7">
        <f>Valores_correntes!E40/AUX_PIB!$B40</f>
        <v>11.877800811003191</v>
      </c>
      <c r="F40" s="7">
        <f>Valores_correntes!F40/AUX_PIB!$B40</f>
        <v>38.892255831195918</v>
      </c>
      <c r="G40" s="7">
        <f>Valores_correntes!G40/AUX_PIB!$B40</f>
        <v>436.69994507784247</v>
      </c>
      <c r="H40" s="7">
        <f>Valores_correntes!H40/AUX_PIB!$B40</f>
        <v>133.20737905304691</v>
      </c>
      <c r="I40" s="7">
        <f>Valores_correntes!I40/AUX_PIB!$B40</f>
        <v>0.90039685485079857</v>
      </c>
      <c r="J40" s="7">
        <f>Valores_correntes!J40/AUX_PIB!$B40</f>
        <v>59.333200136045868</v>
      </c>
      <c r="K40" s="7">
        <f>Valores_correntes!K40/AUX_PIB!$B40</f>
        <v>11.490230063520686</v>
      </c>
      <c r="L40" s="7">
        <f>Valores_correntes!L40/AUX_PIB!$B40</f>
        <v>48.329759565496197</v>
      </c>
      <c r="M40" s="7">
        <f>Valores_correntes!M40/AUX_PIB!$B40</f>
        <v>253.26096567296045</v>
      </c>
      <c r="N40" s="7">
        <f>Valores_correntes!N40/AUX_PIB!$B40</f>
        <v>107.79080507536059</v>
      </c>
      <c r="O40" s="7">
        <f>Valores_correntes!O40/AUX_PIB!$B40</f>
        <v>1.0098282729406149</v>
      </c>
      <c r="P40" s="7">
        <f>Valores_correntes!P40/AUX_PIB!$B40</f>
        <v>13.789643620388945</v>
      </c>
      <c r="Q40" s="7">
        <f>Valores_correntes!Q40/AUX_PIB!$B40</f>
        <v>16.569826448896276</v>
      </c>
      <c r="R40" s="7">
        <f>Valores_correntes!R40/AUX_PIB!$B40</f>
        <v>75.385363508164374</v>
      </c>
      <c r="S40" s="7">
        <f>Valores_correntes!S40/AUX_PIB!$B40</f>
        <v>214.54546692575079</v>
      </c>
      <c r="T40" s="7">
        <f>Valores_correntes!T40/AUX_PIB!$B40</f>
        <v>319.2386778738034</v>
      </c>
      <c r="U40" s="7">
        <f>Valores_correntes!U40/AUX_PIB!$B40</f>
        <v>262.85633941361988</v>
      </c>
      <c r="V40" s="7">
        <f>Valores_correntes!V40/AUX_PIB!$B40</f>
        <v>119.86612416085372</v>
      </c>
      <c r="W40" s="7">
        <f>Valores_correntes!W40/AUX_PIB!$B40</f>
        <v>39.937857323420147</v>
      </c>
      <c r="X40" s="7">
        <f>Valores_correntes!X40/AUX_PIB!$B40</f>
        <v>162.60737890485652</v>
      </c>
      <c r="Y40" s="7">
        <f>Valores_correntes!Y40/AUX_PIB!$B40</f>
        <v>904.5063776765536</v>
      </c>
      <c r="AA40" s="8"/>
      <c r="AB40" s="8"/>
      <c r="AC40" s="8"/>
      <c r="AF40" s="8"/>
    </row>
    <row r="41" spans="1:32" x14ac:dyDescent="0.3">
      <c r="A41" s="4" t="s">
        <v>29</v>
      </c>
      <c r="B41" s="7">
        <f>Valores_correntes!B41/AUX_PIB!$B41</f>
        <v>79.96583729405404</v>
      </c>
      <c r="C41" s="7">
        <f>Valores_correntes!C41/AUX_PIB!$B41</f>
        <v>257.01681513185059</v>
      </c>
      <c r="D41" s="7">
        <f>Valores_correntes!D41/AUX_PIB!$B41</f>
        <v>53.598601574533859</v>
      </c>
      <c r="E41" s="7">
        <f>Valores_correntes!E41/AUX_PIB!$B41</f>
        <v>11.092263095223496</v>
      </c>
      <c r="F41" s="7">
        <f>Valores_correntes!F41/AUX_PIB!$B41</f>
        <v>50.805000682796518</v>
      </c>
      <c r="G41" s="7">
        <f>Valores_correntes!G41/AUX_PIB!$B41</f>
        <v>452.47851777845847</v>
      </c>
      <c r="H41" s="7">
        <f>Valores_correntes!H41/AUX_PIB!$B41</f>
        <v>139.16529416641666</v>
      </c>
      <c r="I41" s="7">
        <f>Valores_correntes!I41/AUX_PIB!$B41</f>
        <v>1.0293367375983753</v>
      </c>
      <c r="J41" s="7">
        <f>Valores_correntes!J41/AUX_PIB!$B41</f>
        <v>63.063975981256867</v>
      </c>
      <c r="K41" s="7">
        <f>Valores_correntes!K41/AUX_PIB!$B41</f>
        <v>16.068040447555614</v>
      </c>
      <c r="L41" s="7">
        <f>Valores_correntes!L41/AUX_PIB!$B41</f>
        <v>63.368338658798955</v>
      </c>
      <c r="M41" s="7">
        <f>Valores_correntes!M41/AUX_PIB!$B41</f>
        <v>282.69498599162642</v>
      </c>
      <c r="N41" s="7">
        <f>Valores_correntes!N41/AUX_PIB!$B41</f>
        <v>114.13817518121314</v>
      </c>
      <c r="O41" s="7">
        <f>Valores_correntes!O41/AUX_PIB!$B41</f>
        <v>1.2427499811928662</v>
      </c>
      <c r="P41" s="7">
        <f>Valores_correntes!P41/AUX_PIB!$B41</f>
        <v>14.588866805631168</v>
      </c>
      <c r="Q41" s="7">
        <f>Valores_correntes!Q41/AUX_PIB!$B41</f>
        <v>18.69424919478422</v>
      </c>
      <c r="R41" s="7">
        <f>Valores_correntes!R41/AUX_PIB!$B41</f>
        <v>95.9256612967243</v>
      </c>
      <c r="S41" s="7">
        <f>Valores_correntes!S41/AUX_PIB!$B41</f>
        <v>244.58970245954569</v>
      </c>
      <c r="T41" s="7">
        <f>Valores_correntes!T41/AUX_PIB!$B41</f>
        <v>333.26930664168378</v>
      </c>
      <c r="U41" s="7">
        <f>Valores_correntes!U41/AUX_PIB!$B41</f>
        <v>259.28890185064182</v>
      </c>
      <c r="V41" s="7">
        <f>Valores_correntes!V41/AUX_PIB!$B41</f>
        <v>131.25144436142187</v>
      </c>
      <c r="W41" s="7">
        <f>Valores_correntes!W41/AUX_PIB!$B41</f>
        <v>45.854552737563324</v>
      </c>
      <c r="X41" s="7">
        <f>Valores_correntes!X41/AUX_PIB!$B41</f>
        <v>210.09900063831978</v>
      </c>
      <c r="Y41" s="7">
        <f>Valores_correntes!Y41/AUX_PIB!$B41</f>
        <v>979.76320622963067</v>
      </c>
      <c r="AA41" s="8"/>
      <c r="AB41" s="8"/>
      <c r="AC41" s="8"/>
      <c r="AF41" s="8"/>
    </row>
    <row r="42" spans="1:32" x14ac:dyDescent="0.3">
      <c r="A42" s="4" t="s">
        <v>30</v>
      </c>
      <c r="B42" s="7">
        <f>Valores_correntes!B42/AUX_PIB!$B42</f>
        <v>75.853522894021651</v>
      </c>
      <c r="C42" s="7">
        <f>Valores_correntes!C42/AUX_PIB!$B42</f>
        <v>285.19683080276468</v>
      </c>
      <c r="D42" s="7">
        <f>Valores_correntes!D42/AUX_PIB!$B42</f>
        <v>46.162648458812477</v>
      </c>
      <c r="E42" s="7">
        <f>Valores_correntes!E42/AUX_PIB!$B42</f>
        <v>11.517662418583983</v>
      </c>
      <c r="F42" s="7">
        <f>Valores_correntes!F42/AUX_PIB!$B42</f>
        <v>47.673442416554728</v>
      </c>
      <c r="G42" s="7">
        <f>Valores_correntes!G42/AUX_PIB!$B42</f>
        <v>466.40410699073749</v>
      </c>
      <c r="H42" s="7">
        <f>Valores_correntes!H42/AUX_PIB!$B42</f>
        <v>134.31649834571664</v>
      </c>
      <c r="I42" s="7">
        <f>Valores_correntes!I42/AUX_PIB!$B42</f>
        <v>0.97342569592461092</v>
      </c>
      <c r="J42" s="7">
        <f>Valores_correntes!J42/AUX_PIB!$B42</f>
        <v>63.163104446495211</v>
      </c>
      <c r="K42" s="7">
        <f>Valores_correntes!K42/AUX_PIB!$B42</f>
        <v>16.71516365367934</v>
      </c>
      <c r="L42" s="7">
        <f>Valores_correntes!L42/AUX_PIB!$B42</f>
        <v>65.232210224175603</v>
      </c>
      <c r="M42" s="7">
        <f>Valores_correntes!M42/AUX_PIB!$B42</f>
        <v>280.40040236599145</v>
      </c>
      <c r="N42" s="7">
        <f>Valores_correntes!N42/AUX_PIB!$B42</f>
        <v>113.06608455042176</v>
      </c>
      <c r="O42" s="7">
        <f>Valores_correntes!O42/AUX_PIB!$B42</f>
        <v>1.2156018048609394</v>
      </c>
      <c r="P42" s="7">
        <f>Valores_correntes!P42/AUX_PIB!$B42</f>
        <v>14.46756595443911</v>
      </c>
      <c r="Q42" s="7">
        <f>Valores_correntes!Q42/AUX_PIB!$B42</f>
        <v>18.303624644620999</v>
      </c>
      <c r="R42" s="7">
        <f>Valores_correntes!R42/AUX_PIB!$B42</f>
        <v>93.193964383372048</v>
      </c>
      <c r="S42" s="7">
        <f>Valores_correntes!S42/AUX_PIB!$B42</f>
        <v>240.24684133771487</v>
      </c>
      <c r="T42" s="7">
        <f>Valores_correntes!T42/AUX_PIB!$B42</f>
        <v>323.23610579016008</v>
      </c>
      <c r="U42" s="7">
        <f>Valores_correntes!U42/AUX_PIB!$B42</f>
        <v>287.38585830355021</v>
      </c>
      <c r="V42" s="7">
        <f>Valores_correntes!V42/AUX_PIB!$B42</f>
        <v>123.7933188597468</v>
      </c>
      <c r="W42" s="7">
        <f>Valores_correntes!W42/AUX_PIB!$B42</f>
        <v>46.536450716884325</v>
      </c>
      <c r="X42" s="7">
        <f>Valores_correntes!X42/AUX_PIB!$B42</f>
        <v>206.0996170241024</v>
      </c>
      <c r="Y42" s="7">
        <f>Valores_correntes!Y42/AUX_PIB!$B42</f>
        <v>987.05135069444384</v>
      </c>
      <c r="AA42" s="8"/>
      <c r="AB42" s="8"/>
      <c r="AC42" s="8"/>
      <c r="AF42" s="8"/>
    </row>
    <row r="43" spans="1:32" x14ac:dyDescent="0.3">
      <c r="A43" s="4" t="s">
        <v>31</v>
      </c>
      <c r="B43" s="7">
        <f>Valores_correntes!B43/AUX_PIB!$B43</f>
        <v>90.257031735379144</v>
      </c>
      <c r="C43" s="7">
        <f>Valores_correntes!C43/AUX_PIB!$B43</f>
        <v>288.52427637128324</v>
      </c>
      <c r="D43" s="7">
        <f>Valores_correntes!D43/AUX_PIB!$B43</f>
        <v>54.137421643553807</v>
      </c>
      <c r="E43" s="7">
        <f>Valores_correntes!E43/AUX_PIB!$B43</f>
        <v>14.263596317056038</v>
      </c>
      <c r="F43" s="7">
        <f>Valores_correntes!F43/AUX_PIB!$B43</f>
        <v>76.016358902914291</v>
      </c>
      <c r="G43" s="7">
        <f>Valores_correntes!G43/AUX_PIB!$B43</f>
        <v>523.19868497018649</v>
      </c>
      <c r="H43" s="7">
        <f>Valores_correntes!H43/AUX_PIB!$B43</f>
        <v>155.92205854057238</v>
      </c>
      <c r="I43" s="7">
        <f>Valores_correntes!I43/AUX_PIB!$B43</f>
        <v>1.1619099730877622</v>
      </c>
      <c r="J43" s="7">
        <f>Valores_correntes!J43/AUX_PIB!$B43</f>
        <v>65.946148721815078</v>
      </c>
      <c r="K43" s="7">
        <f>Valores_correntes!K43/AUX_PIB!$B43</f>
        <v>22.184541283778607</v>
      </c>
      <c r="L43" s="7">
        <f>Valores_correntes!L43/AUX_PIB!$B43</f>
        <v>67.668473017534183</v>
      </c>
      <c r="M43" s="7">
        <f>Valores_correntes!M43/AUX_PIB!$B43</f>
        <v>312.88313153678808</v>
      </c>
      <c r="N43" s="7">
        <f>Valores_correntes!N43/AUX_PIB!$B43</f>
        <v>133.31987943449042</v>
      </c>
      <c r="O43" s="7">
        <f>Valores_correntes!O43/AUX_PIB!$B43</f>
        <v>1.2457726687684056</v>
      </c>
      <c r="P43" s="7">
        <f>Valores_correntes!P43/AUX_PIB!$B43</f>
        <v>17.038603929903928</v>
      </c>
      <c r="Q43" s="7">
        <f>Valores_correntes!Q43/AUX_PIB!$B43</f>
        <v>22.07762072026626</v>
      </c>
      <c r="R43" s="7">
        <f>Valores_correntes!R43/AUX_PIB!$B43</f>
        <v>94.16438976809043</v>
      </c>
      <c r="S43" s="7">
        <f>Valores_correntes!S43/AUX_PIB!$B43</f>
        <v>267.84626652151945</v>
      </c>
      <c r="T43" s="7">
        <f>Valores_correntes!T43/AUX_PIB!$B43</f>
        <v>379.49896971044194</v>
      </c>
      <c r="U43" s="7">
        <f>Valores_correntes!U43/AUX_PIB!$B43</f>
        <v>290.93195901313942</v>
      </c>
      <c r="V43" s="7">
        <f>Valores_correntes!V43/AUX_PIB!$B43</f>
        <v>137.12217429527283</v>
      </c>
      <c r="W43" s="7">
        <f>Valores_correntes!W43/AUX_PIB!$B43</f>
        <v>58.525758321100902</v>
      </c>
      <c r="X43" s="7">
        <f>Valores_correntes!X43/AUX_PIB!$B43</f>
        <v>237.8492216885389</v>
      </c>
      <c r="Y43" s="7">
        <f>Valores_correntes!Y43/AUX_PIB!$B43</f>
        <v>1103.9280830284938</v>
      </c>
      <c r="AA43" s="8"/>
      <c r="AB43" s="8"/>
      <c r="AC43" s="8"/>
      <c r="AF43" s="8"/>
    </row>
    <row r="44" spans="1:32" x14ac:dyDescent="0.3">
      <c r="A44" s="4" t="s">
        <v>32</v>
      </c>
      <c r="B44" s="7">
        <f>Valores_correntes!B44/AUX_PIB!$B44</f>
        <v>73.836558383016509</v>
      </c>
      <c r="C44" s="7">
        <f>Valores_correntes!C44/AUX_PIB!$B44</f>
        <v>286.21040325916391</v>
      </c>
      <c r="D44" s="7">
        <f>Valores_correntes!D44/AUX_PIB!$B44</f>
        <v>45.128728153025982</v>
      </c>
      <c r="E44" s="7">
        <f>Valores_correntes!E44/AUX_PIB!$B44</f>
        <v>8.4654251686103166</v>
      </c>
      <c r="F44" s="7">
        <f>Valores_correntes!F44/AUX_PIB!$B44</f>
        <v>57.174472341584163</v>
      </c>
      <c r="G44" s="7">
        <f>Valores_correntes!G44/AUX_PIB!$B44</f>
        <v>470.81558730540087</v>
      </c>
      <c r="H44" s="7">
        <f>Valores_correntes!H44/AUX_PIB!$B44</f>
        <v>128.72744775040593</v>
      </c>
      <c r="I44" s="7">
        <f>Valores_correntes!I44/AUX_PIB!$B44</f>
        <v>0.87369992217042503</v>
      </c>
      <c r="J44" s="7">
        <f>Valores_correntes!J44/AUX_PIB!$B44</f>
        <v>64.358025102172348</v>
      </c>
      <c r="K44" s="7">
        <f>Valores_correntes!K44/AUX_PIB!$B44</f>
        <v>10.376116883041082</v>
      </c>
      <c r="L44" s="7">
        <f>Valores_correntes!L44/AUX_PIB!$B44</f>
        <v>47.563876641845937</v>
      </c>
      <c r="M44" s="7">
        <f>Valores_correntes!M44/AUX_PIB!$B44</f>
        <v>251.89916629963574</v>
      </c>
      <c r="N44" s="7">
        <f>Valores_correntes!N44/AUX_PIB!$B44</f>
        <v>107.65546663516585</v>
      </c>
      <c r="O44" s="7">
        <f>Valores_correntes!O44/AUX_PIB!$B44</f>
        <v>0.95830355606802142</v>
      </c>
      <c r="P44" s="7">
        <f>Valores_correntes!P44/AUX_PIB!$B44</f>
        <v>14.948747032955241</v>
      </c>
      <c r="Q44" s="7">
        <f>Valores_correntes!Q44/AUX_PIB!$B44</f>
        <v>16.297317146194651</v>
      </c>
      <c r="R44" s="7">
        <f>Valores_correntes!R44/AUX_PIB!$B44</f>
        <v>74.48402574300566</v>
      </c>
      <c r="S44" s="7">
        <f>Valores_correntes!S44/AUX_PIB!$B44</f>
        <v>214.34386011338944</v>
      </c>
      <c r="T44" s="7">
        <f>Valores_correntes!T44/AUX_PIB!$B44</f>
        <v>310.21947276858828</v>
      </c>
      <c r="U44" s="7">
        <f>Valores_correntes!U44/AUX_PIB!$B44</f>
        <v>288.04240673740236</v>
      </c>
      <c r="V44" s="7">
        <f>Valores_correntes!V44/AUX_PIB!$B44</f>
        <v>124.43550028815358</v>
      </c>
      <c r="W44" s="7">
        <f>Valores_correntes!W44/AUX_PIB!$B44</f>
        <v>35.138859197846045</v>
      </c>
      <c r="X44" s="7">
        <f>Valores_correntes!X44/AUX_PIB!$B44</f>
        <v>179.22237472643576</v>
      </c>
      <c r="Y44" s="7">
        <f>Valores_correntes!Y44/AUX_PIB!$B44</f>
        <v>937.05861371842593</v>
      </c>
      <c r="AA44" s="8"/>
      <c r="AB44" s="8"/>
      <c r="AC44" s="8"/>
      <c r="AF44" s="8"/>
    </row>
    <row r="45" spans="1:32" x14ac:dyDescent="0.3">
      <c r="A45" s="4" t="s">
        <v>33</v>
      </c>
      <c r="B45" s="7">
        <f>Valores_correntes!B45/AUX_PIB!$B45</f>
        <v>74.506002111306529</v>
      </c>
      <c r="C45" s="7">
        <f>Valores_correntes!C45/AUX_PIB!$B45</f>
        <v>267.4096073760951</v>
      </c>
      <c r="D45" s="7">
        <f>Valores_correntes!D45/AUX_PIB!$B45</f>
        <v>50.763062091054373</v>
      </c>
      <c r="E45" s="7">
        <f>Valores_correntes!E45/AUX_PIB!$B45</f>
        <v>9.1413044560097969</v>
      </c>
      <c r="F45" s="7">
        <f>Valores_correntes!F45/AUX_PIB!$B45</f>
        <v>41.202105674726141</v>
      </c>
      <c r="G45" s="7">
        <f>Valores_correntes!G45/AUX_PIB!$B45</f>
        <v>443.02208170919198</v>
      </c>
      <c r="H45" s="7">
        <f>Valores_correntes!H45/AUX_PIB!$B45</f>
        <v>133.99873732501948</v>
      </c>
      <c r="I45" s="7">
        <f>Valores_correntes!I45/AUX_PIB!$B45</f>
        <v>0.9598654640953187</v>
      </c>
      <c r="J45" s="7">
        <f>Valores_correntes!J45/AUX_PIB!$B45</f>
        <v>62.071478151955397</v>
      </c>
      <c r="K45" s="7">
        <f>Valores_correntes!K45/AUX_PIB!$B45</f>
        <v>13.792856226435479</v>
      </c>
      <c r="L45" s="7">
        <f>Valores_correntes!L45/AUX_PIB!$B45</f>
        <v>63.718403191717485</v>
      </c>
      <c r="M45" s="7">
        <f>Valores_correntes!M45/AUX_PIB!$B45</f>
        <v>274.54134035922317</v>
      </c>
      <c r="N45" s="7">
        <f>Valores_correntes!N45/AUX_PIB!$B45</f>
        <v>114.62849168441038</v>
      </c>
      <c r="O45" s="7">
        <f>Valores_correntes!O45/AUX_PIB!$B45</f>
        <v>1.2274305614523562</v>
      </c>
      <c r="P45" s="7">
        <f>Valores_correntes!P45/AUX_PIB!$B45</f>
        <v>15.892570335920468</v>
      </c>
      <c r="Q45" s="7">
        <f>Valores_correntes!Q45/AUX_PIB!$B45</f>
        <v>18.812477106124241</v>
      </c>
      <c r="R45" s="7">
        <f>Valores_correntes!R45/AUX_PIB!$B45</f>
        <v>98.925403535504202</v>
      </c>
      <c r="S45" s="7">
        <f>Valores_correntes!S45/AUX_PIB!$B45</f>
        <v>249.48637322341165</v>
      </c>
      <c r="T45" s="7">
        <f>Valores_correntes!T45/AUX_PIB!$B45</f>
        <v>323.13323112073641</v>
      </c>
      <c r="U45" s="7">
        <f>Valores_correntes!U45/AUX_PIB!$B45</f>
        <v>269.59690340164281</v>
      </c>
      <c r="V45" s="7">
        <f>Valores_correntes!V45/AUX_PIB!$B45</f>
        <v>128.72711057893025</v>
      </c>
      <c r="W45" s="7">
        <f>Valores_correntes!W45/AUX_PIB!$B45</f>
        <v>41.746637788569522</v>
      </c>
      <c r="X45" s="7">
        <f>Valores_correntes!X45/AUX_PIB!$B45</f>
        <v>203.84591240194783</v>
      </c>
      <c r="Y45" s="7">
        <f>Valores_correntes!Y45/AUX_PIB!$B45</f>
        <v>967.04979529182674</v>
      </c>
      <c r="AA45" s="8"/>
      <c r="AB45" s="8"/>
      <c r="AC45" s="8"/>
      <c r="AF45" s="8"/>
    </row>
    <row r="46" spans="1:32" x14ac:dyDescent="0.3">
      <c r="A46" s="4" t="s">
        <v>34</v>
      </c>
      <c r="B46" s="7">
        <f>Valores_correntes!B46/AUX_PIB!$B46</f>
        <v>71.958809012088352</v>
      </c>
      <c r="C46" s="7">
        <f>Valores_correntes!C46/AUX_PIB!$B46</f>
        <v>307.26751262106069</v>
      </c>
      <c r="D46" s="7">
        <f>Valores_correntes!D46/AUX_PIB!$B46</f>
        <v>45.584727646797283</v>
      </c>
      <c r="E46" s="7">
        <f>Valores_correntes!E46/AUX_PIB!$B46</f>
        <v>9.6124952313466689</v>
      </c>
      <c r="F46" s="7">
        <f>Valores_correntes!F46/AUX_PIB!$B46</f>
        <v>55.679593741757081</v>
      </c>
      <c r="G46" s="7">
        <f>Valores_correntes!G46/AUX_PIB!$B46</f>
        <v>490.10313825305008</v>
      </c>
      <c r="H46" s="7">
        <f>Valores_correntes!H46/AUX_PIB!$B46</f>
        <v>125.07500445450589</v>
      </c>
      <c r="I46" s="7">
        <f>Valores_correntes!I46/AUX_PIB!$B46</f>
        <v>0.83227134370597111</v>
      </c>
      <c r="J46" s="7">
        <f>Valores_correntes!J46/AUX_PIB!$B46</f>
        <v>58.996127316114986</v>
      </c>
      <c r="K46" s="7">
        <f>Valores_correntes!K46/AUX_PIB!$B46</f>
        <v>14.056534478733671</v>
      </c>
      <c r="L46" s="7">
        <f>Valores_correntes!L46/AUX_PIB!$B46</f>
        <v>61.139244411303586</v>
      </c>
      <c r="M46" s="7">
        <f>Valores_correntes!M46/AUX_PIB!$B46</f>
        <v>260.09918200436408</v>
      </c>
      <c r="N46" s="7">
        <f>Valores_correntes!N46/AUX_PIB!$B46</f>
        <v>113.813608250565</v>
      </c>
      <c r="O46" s="7">
        <f>Valores_correntes!O46/AUX_PIB!$B46</f>
        <v>1.1385850366154835</v>
      </c>
      <c r="P46" s="7">
        <f>Valores_correntes!P46/AUX_PIB!$B46</f>
        <v>15.803174261511733</v>
      </c>
      <c r="Q46" s="7">
        <f>Valores_correntes!Q46/AUX_PIB!$B46</f>
        <v>17.975038317624989</v>
      </c>
      <c r="R46" s="7">
        <f>Valores_correntes!R46/AUX_PIB!$B46</f>
        <v>90.910926969008386</v>
      </c>
      <c r="S46" s="7">
        <f>Valores_correntes!S46/AUX_PIB!$B46</f>
        <v>239.64133283532558</v>
      </c>
      <c r="T46" s="7">
        <f>Valores_correntes!T46/AUX_PIB!$B46</f>
        <v>310.84742171715925</v>
      </c>
      <c r="U46" s="7">
        <f>Valores_correntes!U46/AUX_PIB!$B46</f>
        <v>309.23836900138218</v>
      </c>
      <c r="V46" s="7">
        <f>Valores_correntes!V46/AUX_PIB!$B46</f>
        <v>120.384029224424</v>
      </c>
      <c r="W46" s="7">
        <f>Valores_correntes!W46/AUX_PIB!$B46</f>
        <v>41.644068027705337</v>
      </c>
      <c r="X46" s="7">
        <f>Valores_correntes!X46/AUX_PIB!$B46</f>
        <v>207.72976512206904</v>
      </c>
      <c r="Y46" s="7">
        <f>Valores_correntes!Y46/AUX_PIB!$B46</f>
        <v>989.84365309273983</v>
      </c>
      <c r="AA46" s="8"/>
      <c r="AB46" s="8"/>
      <c r="AC46" s="8"/>
      <c r="AF46" s="8"/>
    </row>
    <row r="47" spans="1:32" x14ac:dyDescent="0.3">
      <c r="A47" s="4" t="s">
        <v>35</v>
      </c>
      <c r="B47" s="7">
        <f>Valores_correntes!B47/AUX_PIB!$B47</f>
        <v>90.037602255099671</v>
      </c>
      <c r="C47" s="7">
        <f>Valores_correntes!C47/AUX_PIB!$B47</f>
        <v>302.89112754743621</v>
      </c>
      <c r="D47" s="7">
        <f>Valores_correntes!D47/AUX_PIB!$B47</f>
        <v>58.205708506033517</v>
      </c>
      <c r="E47" s="7">
        <f>Valores_correntes!E47/AUX_PIB!$B47</f>
        <v>14.430963765850107</v>
      </c>
      <c r="F47" s="7">
        <f>Valores_correntes!F47/AUX_PIB!$B47</f>
        <v>56.454682231313768</v>
      </c>
      <c r="G47" s="7">
        <f>Valores_correntes!G47/AUX_PIB!$B47</f>
        <v>522.02008430573335</v>
      </c>
      <c r="H47" s="7">
        <f>Valores_correntes!H47/AUX_PIB!$B47</f>
        <v>150.75016248114085</v>
      </c>
      <c r="I47" s="7">
        <f>Valores_correntes!I47/AUX_PIB!$B47</f>
        <v>1.0058724595878614</v>
      </c>
      <c r="J47" s="7">
        <f>Valores_correntes!J47/AUX_PIB!$B47</f>
        <v>70.33262599824576</v>
      </c>
      <c r="K47" s="7">
        <f>Valores_correntes!K47/AUX_PIB!$B47</f>
        <v>15.334558650000986</v>
      </c>
      <c r="L47" s="7">
        <f>Valores_correntes!L47/AUX_PIB!$B47</f>
        <v>76.060962932643619</v>
      </c>
      <c r="M47" s="7">
        <f>Valores_correntes!M47/AUX_PIB!$B47</f>
        <v>313.48418252161906</v>
      </c>
      <c r="N47" s="7">
        <f>Valores_correntes!N47/AUX_PIB!$B47</f>
        <v>133.03388853113924</v>
      </c>
      <c r="O47" s="7">
        <f>Valores_correntes!O47/AUX_PIB!$B47</f>
        <v>1.1179780655477314</v>
      </c>
      <c r="P47" s="7">
        <f>Valores_correntes!P47/AUX_PIB!$B47</f>
        <v>18.446547033919821</v>
      </c>
      <c r="Q47" s="7">
        <f>Valores_correntes!Q47/AUX_PIB!$B47</f>
        <v>18.910247883567614</v>
      </c>
      <c r="R47" s="7">
        <f>Valores_correntes!R47/AUX_PIB!$B47</f>
        <v>88.202061219288126</v>
      </c>
      <c r="S47" s="7">
        <f>Valores_correntes!S47/AUX_PIB!$B47</f>
        <v>259.71072273346255</v>
      </c>
      <c r="T47" s="7">
        <f>Valores_correntes!T47/AUX_PIB!$B47</f>
        <v>373.82165326737976</v>
      </c>
      <c r="U47" s="7">
        <f>Valores_correntes!U47/AUX_PIB!$B47</f>
        <v>305.01497807257181</v>
      </c>
      <c r="V47" s="7">
        <f>Valores_correntes!V47/AUX_PIB!$B47</f>
        <v>146.98488153819909</v>
      </c>
      <c r="W47" s="7">
        <f>Valores_correntes!W47/AUX_PIB!$B47</f>
        <v>48.675770299418708</v>
      </c>
      <c r="X47" s="7">
        <f>Valores_correntes!X47/AUX_PIB!$B47</f>
        <v>220.71770638324554</v>
      </c>
      <c r="Y47" s="7">
        <f>Valores_correntes!Y47/AUX_PIB!$B47</f>
        <v>1095.214989560815</v>
      </c>
      <c r="AA47" s="8"/>
      <c r="AB47" s="8"/>
      <c r="AC47" s="8"/>
      <c r="AF47" s="8"/>
    </row>
    <row r="48" spans="1:32" x14ac:dyDescent="0.3">
      <c r="A48" s="4" t="s">
        <v>36</v>
      </c>
      <c r="B48" s="7">
        <f>Valores_correntes!B48/AUX_PIB!$B48</f>
        <v>77.066554519280416</v>
      </c>
      <c r="C48" s="7">
        <f>Valores_correntes!C48/AUX_PIB!$B48</f>
        <v>294.90074974643022</v>
      </c>
      <c r="D48" s="7">
        <f>Valores_correntes!D48/AUX_PIB!$B48</f>
        <v>48.706279733062999</v>
      </c>
      <c r="E48" s="7">
        <f>Valores_correntes!E48/AUX_PIB!$B48</f>
        <v>7.313573032529451</v>
      </c>
      <c r="F48" s="7">
        <f>Valores_correntes!F48/AUX_PIB!$B48</f>
        <v>45.398712423524472</v>
      </c>
      <c r="G48" s="7">
        <f>Valores_correntes!G48/AUX_PIB!$B48</f>
        <v>473.38586945482751</v>
      </c>
      <c r="H48" s="7">
        <f>Valores_correntes!H48/AUX_PIB!$B48</f>
        <v>127.3389687720273</v>
      </c>
      <c r="I48" s="7">
        <f>Valores_correntes!I48/AUX_PIB!$B48</f>
        <v>0.8548574710860507</v>
      </c>
      <c r="J48" s="7">
        <f>Valores_correntes!J48/AUX_PIB!$B48</f>
        <v>68.219827144680764</v>
      </c>
      <c r="K48" s="7">
        <f>Valores_correntes!K48/AUX_PIB!$B48</f>
        <v>10.110335461905946</v>
      </c>
      <c r="L48" s="7">
        <f>Valores_correntes!L48/AUX_PIB!$B48</f>
        <v>44.540683695073348</v>
      </c>
      <c r="M48" s="7">
        <f>Valores_correntes!M48/AUX_PIB!$B48</f>
        <v>251.06467254477343</v>
      </c>
      <c r="N48" s="7">
        <f>Valores_correntes!N48/AUX_PIB!$B48</f>
        <v>107.7672188906449</v>
      </c>
      <c r="O48" s="7">
        <f>Valores_correntes!O48/AUX_PIB!$B48</f>
        <v>0.81878770286363489</v>
      </c>
      <c r="P48" s="7">
        <f>Valores_correntes!P48/AUX_PIB!$B48</f>
        <v>16.461580622690175</v>
      </c>
      <c r="Q48" s="7">
        <f>Valores_correntes!Q48/AUX_PIB!$B48</f>
        <v>9.0300710768034893</v>
      </c>
      <c r="R48" s="7">
        <f>Valores_correntes!R48/AUX_PIB!$B48</f>
        <v>66.403723053452367</v>
      </c>
      <c r="S48" s="7">
        <f>Valores_correntes!S48/AUX_PIB!$B48</f>
        <v>200.48138134645455</v>
      </c>
      <c r="T48" s="7">
        <f>Valores_correntes!T48/AUX_PIB!$B48</f>
        <v>312.17274218195263</v>
      </c>
      <c r="U48" s="7">
        <f>Valores_correntes!U48/AUX_PIB!$B48</f>
        <v>296.57439492037986</v>
      </c>
      <c r="V48" s="7">
        <f>Valores_correntes!V48/AUX_PIB!$B48</f>
        <v>133.38768750043391</v>
      </c>
      <c r="W48" s="7">
        <f>Valores_correntes!W48/AUX_PIB!$B48</f>
        <v>26.453979571238886</v>
      </c>
      <c r="X48" s="7">
        <f>Valores_correntes!X48/AUX_PIB!$B48</f>
        <v>156.34311917205019</v>
      </c>
      <c r="Y48" s="7">
        <f>Valores_correntes!Y48/AUX_PIB!$B48</f>
        <v>924.93192334605556</v>
      </c>
      <c r="AA48" s="8"/>
      <c r="AB48" s="8"/>
      <c r="AC48" s="8"/>
      <c r="AF48" s="8"/>
    </row>
    <row r="49" spans="1:32" x14ac:dyDescent="0.3">
      <c r="A49" s="4" t="s">
        <v>37</v>
      </c>
      <c r="B49" s="7">
        <f>Valores_correntes!B49/AUX_PIB!$B49</f>
        <v>81.848211116879398</v>
      </c>
      <c r="C49" s="7">
        <f>Valores_correntes!C49/AUX_PIB!$B49</f>
        <v>299.25328289775888</v>
      </c>
      <c r="D49" s="7">
        <f>Valores_correntes!D49/AUX_PIB!$B49</f>
        <v>59.901738175789148</v>
      </c>
      <c r="E49" s="7">
        <f>Valores_correntes!E49/AUX_PIB!$B49</f>
        <v>8.5767714217636328</v>
      </c>
      <c r="F49" s="7">
        <f>Valores_correntes!F49/AUX_PIB!$B49</f>
        <v>40.986327333218412</v>
      </c>
      <c r="G49" s="7">
        <f>Valores_correntes!G49/AUX_PIB!$B49</f>
        <v>490.5663309454095</v>
      </c>
      <c r="H49" s="7">
        <f>Valores_correntes!H49/AUX_PIB!$B49</f>
        <v>132.34631324908153</v>
      </c>
      <c r="I49" s="7">
        <f>Valores_correntes!I49/AUX_PIB!$B49</f>
        <v>0.78166975394153571</v>
      </c>
      <c r="J49" s="7">
        <f>Valores_correntes!J49/AUX_PIB!$B49</f>
        <v>61.659264895579376</v>
      </c>
      <c r="K49" s="7">
        <f>Valores_correntes!K49/AUX_PIB!$B49</f>
        <v>11.824209763920773</v>
      </c>
      <c r="L49" s="7">
        <f>Valores_correntes!L49/AUX_PIB!$B49</f>
        <v>66.611060835226866</v>
      </c>
      <c r="M49" s="7">
        <f>Valores_correntes!M49/AUX_PIB!$B49</f>
        <v>273.22251849775012</v>
      </c>
      <c r="N49" s="7">
        <f>Valores_correntes!N49/AUX_PIB!$B49</f>
        <v>118.59794047538853</v>
      </c>
      <c r="O49" s="7">
        <f>Valores_correntes!O49/AUX_PIB!$B49</f>
        <v>1.0294401397552553</v>
      </c>
      <c r="P49" s="7">
        <f>Valores_correntes!P49/AUX_PIB!$B49</f>
        <v>18.086326746563294</v>
      </c>
      <c r="Q49" s="7">
        <f>Valores_correntes!Q49/AUX_PIB!$B49</f>
        <v>8.1785981943127108</v>
      </c>
      <c r="R49" s="7">
        <f>Valores_correntes!R49/AUX_PIB!$B49</f>
        <v>86.579361128008344</v>
      </c>
      <c r="S49" s="7">
        <f>Valores_correntes!S49/AUX_PIB!$B49</f>
        <v>232.47166668402815</v>
      </c>
      <c r="T49" s="7">
        <f>Valores_correntes!T49/AUX_PIB!$B49</f>
        <v>332.7924648413495</v>
      </c>
      <c r="U49" s="7">
        <f>Valores_correntes!U49/AUX_PIB!$B49</f>
        <v>301.0643927914557</v>
      </c>
      <c r="V49" s="7">
        <f>Valores_correntes!V49/AUX_PIB!$B49</f>
        <v>139.64732981793182</v>
      </c>
      <c r="W49" s="7">
        <f>Valores_correntes!W49/AUX_PIB!$B49</f>
        <v>28.579579379997117</v>
      </c>
      <c r="X49" s="7">
        <f>Valores_correntes!X49/AUX_PIB!$B49</f>
        <v>194.17674929645361</v>
      </c>
      <c r="Y49" s="7">
        <f>Valores_correntes!Y49/AUX_PIB!$B49</f>
        <v>996.26051612718766</v>
      </c>
      <c r="AA49" s="8"/>
      <c r="AB49" s="8"/>
      <c r="AC49" s="8"/>
      <c r="AF49" s="8"/>
    </row>
    <row r="50" spans="1:32" x14ac:dyDescent="0.3">
      <c r="A50" s="4" t="s">
        <v>38</v>
      </c>
      <c r="B50" s="7">
        <f>Valores_correntes!B50/AUX_PIB!$B50</f>
        <v>74.795502780767208</v>
      </c>
      <c r="C50" s="7">
        <f>Valores_correntes!C50/AUX_PIB!$B50</f>
        <v>320.13774688283195</v>
      </c>
      <c r="D50" s="7">
        <f>Valores_correntes!D50/AUX_PIB!$B50</f>
        <v>49.448458445979497</v>
      </c>
      <c r="E50" s="7">
        <f>Valores_correntes!E50/AUX_PIB!$B50</f>
        <v>10.459154954692867</v>
      </c>
      <c r="F50" s="7">
        <f>Valores_correntes!F50/AUX_PIB!$B50</f>
        <v>46.617532997481192</v>
      </c>
      <c r="G50" s="7">
        <f>Valores_correntes!G50/AUX_PIB!$B50</f>
        <v>501.45839606175275</v>
      </c>
      <c r="H50" s="7">
        <f>Valores_correntes!H50/AUX_PIB!$B50</f>
        <v>131.85405012552059</v>
      </c>
      <c r="I50" s="7">
        <f>Valores_correntes!I50/AUX_PIB!$B50</f>
        <v>0.81732701673162766</v>
      </c>
      <c r="J50" s="7">
        <f>Valores_correntes!J50/AUX_PIB!$B50</f>
        <v>67.151307282211903</v>
      </c>
      <c r="K50" s="7">
        <f>Valores_correntes!K50/AUX_PIB!$B50</f>
        <v>14.968733907802108</v>
      </c>
      <c r="L50" s="7">
        <f>Valores_correntes!L50/AUX_PIB!$B50</f>
        <v>62.681139469842286</v>
      </c>
      <c r="M50" s="7">
        <f>Valores_correntes!M50/AUX_PIB!$B50</f>
        <v>277.47255780210844</v>
      </c>
      <c r="N50" s="7">
        <f>Valores_correntes!N50/AUX_PIB!$B50</f>
        <v>112.04256541896569</v>
      </c>
      <c r="O50" s="7">
        <f>Valores_correntes!O50/AUX_PIB!$B50</f>
        <v>1.0244005913248582</v>
      </c>
      <c r="P50" s="7">
        <f>Valores_correntes!P50/AUX_PIB!$B50</f>
        <v>17.108289675636922</v>
      </c>
      <c r="Q50" s="7">
        <f>Valores_correntes!Q50/AUX_PIB!$B50</f>
        <v>10.10193424587907</v>
      </c>
      <c r="R50" s="7">
        <f>Valores_correntes!R50/AUX_PIB!$B50</f>
        <v>86.773251639413502</v>
      </c>
      <c r="S50" s="7">
        <f>Valores_correntes!S50/AUX_PIB!$B50</f>
        <v>227.05044157122006</v>
      </c>
      <c r="T50" s="7">
        <f>Valores_correntes!T50/AUX_PIB!$B50</f>
        <v>318.69211832525349</v>
      </c>
      <c r="U50" s="7">
        <f>Valores_correntes!U50/AUX_PIB!$B50</f>
        <v>321.97947449088838</v>
      </c>
      <c r="V50" s="7">
        <f>Valores_correntes!V50/AUX_PIB!$B50</f>
        <v>133.7080554038283</v>
      </c>
      <c r="W50" s="7">
        <f>Valores_correntes!W50/AUX_PIB!$B50</f>
        <v>35.529823108374046</v>
      </c>
      <c r="X50" s="7">
        <f>Valores_correntes!X50/AUX_PIB!$B50</f>
        <v>196.07192410673696</v>
      </c>
      <c r="Y50" s="7">
        <f>Valores_correntes!Y50/AUX_PIB!$B50</f>
        <v>1005.9813954350813</v>
      </c>
      <c r="AA50" s="8"/>
      <c r="AB50" s="8"/>
      <c r="AC50" s="8"/>
      <c r="AF50" s="8"/>
    </row>
    <row r="51" spans="1:32" x14ac:dyDescent="0.3">
      <c r="A51" s="4" t="s">
        <v>39</v>
      </c>
      <c r="B51" s="7">
        <f>Valores_correntes!B51/AUX_PIB!$B51</f>
        <v>90.504265972235601</v>
      </c>
      <c r="C51" s="7">
        <f>Valores_correntes!C51/AUX_PIB!$B51</f>
        <v>305.52155821101991</v>
      </c>
      <c r="D51" s="7">
        <f>Valores_correntes!D51/AUX_PIB!$B51</f>
        <v>55.522628880305781</v>
      </c>
      <c r="E51" s="7">
        <f>Valores_correntes!E51/AUX_PIB!$B51</f>
        <v>13.837102799407356</v>
      </c>
      <c r="F51" s="7">
        <f>Valores_correntes!F51/AUX_PIB!$B51</f>
        <v>43.570397655443735</v>
      </c>
      <c r="G51" s="7">
        <f>Valores_correntes!G51/AUX_PIB!$B51</f>
        <v>508.95595351841234</v>
      </c>
      <c r="H51" s="7">
        <f>Valores_correntes!H51/AUX_PIB!$B51</f>
        <v>152.94099878124675</v>
      </c>
      <c r="I51" s="7">
        <f>Valores_correntes!I51/AUX_PIB!$B51</f>
        <v>0.89954734932078206</v>
      </c>
      <c r="J51" s="7">
        <f>Valores_correntes!J51/AUX_PIB!$B51</f>
        <v>75.462212714083265</v>
      </c>
      <c r="K51" s="7">
        <f>Valores_correntes!K51/AUX_PIB!$B51</f>
        <v>19.166721922526673</v>
      </c>
      <c r="L51" s="7">
        <f>Valores_correntes!L51/AUX_PIB!$B51</f>
        <v>71.559616546001351</v>
      </c>
      <c r="M51" s="7">
        <f>Valores_correntes!M51/AUX_PIB!$B51</f>
        <v>320.02909731317885</v>
      </c>
      <c r="N51" s="7">
        <f>Valores_correntes!N51/AUX_PIB!$B51</f>
        <v>137.44630176948445</v>
      </c>
      <c r="O51" s="7">
        <f>Valores_correntes!O51/AUX_PIB!$B51</f>
        <v>1.1387439068310798</v>
      </c>
      <c r="P51" s="7">
        <f>Valores_correntes!P51/AUX_PIB!$B51</f>
        <v>20.969017755666126</v>
      </c>
      <c r="Q51" s="7">
        <f>Valores_correntes!Q51/AUX_PIB!$B51</f>
        <v>14.179858880261538</v>
      </c>
      <c r="R51" s="7">
        <f>Valores_correntes!R51/AUX_PIB!$B51</f>
        <v>95.636173221143949</v>
      </c>
      <c r="S51" s="7">
        <f>Valores_correntes!S51/AUX_PIB!$B51</f>
        <v>269.37009553338714</v>
      </c>
      <c r="T51" s="7">
        <f>Valores_correntes!T51/AUX_PIB!$B51</f>
        <v>380.89156652296685</v>
      </c>
      <c r="U51" s="7">
        <f>Valores_correntes!U51/AUX_PIB!$B51</f>
        <v>307.55984946717177</v>
      </c>
      <c r="V51" s="7">
        <f>Valores_correntes!V51/AUX_PIB!$B51</f>
        <v>151.95385935005518</v>
      </c>
      <c r="W51" s="7">
        <f>Valores_correntes!W51/AUX_PIB!$B51</f>
        <v>47.183683602195565</v>
      </c>
      <c r="X51" s="7">
        <f>Valores_correntes!X51/AUX_PIB!$B51</f>
        <v>210.76618742258901</v>
      </c>
      <c r="Y51" s="7">
        <f>Valores_correntes!Y51/AUX_PIB!$B51</f>
        <v>1098.3551463649783</v>
      </c>
      <c r="AA51" s="8"/>
      <c r="AB51" s="8"/>
      <c r="AC51" s="8"/>
      <c r="AF51" s="8"/>
    </row>
    <row r="52" spans="1:32" x14ac:dyDescent="0.3">
      <c r="A52" s="4" t="s">
        <v>40</v>
      </c>
      <c r="B52" s="7">
        <f>Valores_correntes!B52/AUX_PIB!$B52</f>
        <v>78.274080482540199</v>
      </c>
      <c r="C52" s="7">
        <f>Valores_correntes!C52/AUX_PIB!$B52</f>
        <v>298.93614053036129</v>
      </c>
      <c r="D52" s="7">
        <f>Valores_correntes!D52/AUX_PIB!$B52</f>
        <v>53.424198039550731</v>
      </c>
      <c r="E52" s="7">
        <f>Valores_correntes!E52/AUX_PIB!$B52</f>
        <v>6.7152221902044982</v>
      </c>
      <c r="F52" s="7">
        <f>Valores_correntes!F52/AUX_PIB!$B52</f>
        <v>42.361734403314877</v>
      </c>
      <c r="G52" s="7">
        <f>Valores_correntes!G52/AUX_PIB!$B52</f>
        <v>479.71137564597166</v>
      </c>
      <c r="H52" s="7">
        <f>Valores_correntes!H52/AUX_PIB!$B52</f>
        <v>131.84548452022017</v>
      </c>
      <c r="I52" s="7">
        <f>Valores_correntes!I52/AUX_PIB!$B52</f>
        <v>0.73783931365859423</v>
      </c>
      <c r="J52" s="7">
        <f>Valores_correntes!J52/AUX_PIB!$B52</f>
        <v>69.41480058732175</v>
      </c>
      <c r="K52" s="7">
        <f>Valores_correntes!K52/AUX_PIB!$B52</f>
        <v>9.8998800492500507</v>
      </c>
      <c r="L52" s="7">
        <f>Valores_correntes!L52/AUX_PIB!$B52</f>
        <v>47.765535862555737</v>
      </c>
      <c r="M52" s="7">
        <f>Valores_correntes!M52/AUX_PIB!$B52</f>
        <v>259.66354033300632</v>
      </c>
      <c r="N52" s="7">
        <f>Valores_correntes!N52/AUX_PIB!$B52</f>
        <v>110.75437450337438</v>
      </c>
      <c r="O52" s="7">
        <f>Valores_correntes!O52/AUX_PIB!$B52</f>
        <v>0.89125297854598939</v>
      </c>
      <c r="P52" s="7">
        <f>Valores_correntes!P52/AUX_PIB!$B52</f>
        <v>17.883394378824381</v>
      </c>
      <c r="Q52" s="7">
        <f>Valores_correntes!Q52/AUX_PIB!$B52</f>
        <v>11.032793340244623</v>
      </c>
      <c r="R52" s="7">
        <f>Valores_correntes!R52/AUX_PIB!$B52</f>
        <v>74.915381018850169</v>
      </c>
      <c r="S52" s="7">
        <f>Valores_correntes!S52/AUX_PIB!$B52</f>
        <v>215.47719621983956</v>
      </c>
      <c r="T52" s="7">
        <f>Valores_correntes!T52/AUX_PIB!$B52</f>
        <v>320.87393950613472</v>
      </c>
      <c r="U52" s="7">
        <f>Valores_correntes!U52/AUX_PIB!$B52</f>
        <v>300.56523282256592</v>
      </c>
      <c r="V52" s="7">
        <f>Valores_correntes!V52/AUX_PIB!$B52</f>
        <v>140.72239300569686</v>
      </c>
      <c r="W52" s="7">
        <f>Valores_correntes!W52/AUX_PIB!$B52</f>
        <v>27.647895579699174</v>
      </c>
      <c r="X52" s="7">
        <f>Valores_correntes!X52/AUX_PIB!$B52</f>
        <v>165.04265128472076</v>
      </c>
      <c r="Y52" s="7">
        <f>Valores_correntes!Y52/AUX_PIB!$B52</f>
        <v>954.85211219881762</v>
      </c>
      <c r="AA52" s="8"/>
      <c r="AB52" s="8"/>
      <c r="AC52" s="8"/>
      <c r="AF52" s="8"/>
    </row>
    <row r="53" spans="1:32" x14ac:dyDescent="0.3">
      <c r="A53" s="4" t="s">
        <v>41</v>
      </c>
      <c r="B53" s="7">
        <f>Valores_correntes!B53/AUX_PIB!$B53</f>
        <v>77.509959005315594</v>
      </c>
      <c r="C53" s="7">
        <f>Valores_correntes!C53/AUX_PIB!$B53</f>
        <v>293.58636272735555</v>
      </c>
      <c r="D53" s="7">
        <f>Valores_correntes!D53/AUX_PIB!$B53</f>
        <v>56.324681666727656</v>
      </c>
      <c r="E53" s="7">
        <f>Valores_correntes!E53/AUX_PIB!$B53</f>
        <v>9.0442128953463072</v>
      </c>
      <c r="F53" s="7">
        <f>Valores_correntes!F53/AUX_PIB!$B53</f>
        <v>40.260208582008303</v>
      </c>
      <c r="G53" s="7">
        <f>Valores_correntes!G53/AUX_PIB!$B53</f>
        <v>476.72542487675344</v>
      </c>
      <c r="H53" s="7">
        <f>Valores_correntes!H53/AUX_PIB!$B53</f>
        <v>130.98551464235487</v>
      </c>
      <c r="I53" s="7">
        <f>Valores_correntes!I53/AUX_PIB!$B53</f>
        <v>0.8010692886469305</v>
      </c>
      <c r="J53" s="7">
        <f>Valores_correntes!J53/AUX_PIB!$B53</f>
        <v>67.547398145420829</v>
      </c>
      <c r="K53" s="7">
        <f>Valores_correntes!K53/AUX_PIB!$B53</f>
        <v>13.965899144677081</v>
      </c>
      <c r="L53" s="7">
        <f>Valores_correntes!L53/AUX_PIB!$B53</f>
        <v>62.572238803511929</v>
      </c>
      <c r="M53" s="7">
        <f>Valores_correntes!M53/AUX_PIB!$B53</f>
        <v>275.87212002461166</v>
      </c>
      <c r="N53" s="7">
        <f>Valores_correntes!N53/AUX_PIB!$B53</f>
        <v>116.73074878000075</v>
      </c>
      <c r="O53" s="7">
        <f>Valores_correntes!O53/AUX_PIB!$B53</f>
        <v>1.1032711716108901</v>
      </c>
      <c r="P53" s="7">
        <f>Valores_correntes!P53/AUX_PIB!$B53</f>
        <v>18.828817004529185</v>
      </c>
      <c r="Q53" s="7">
        <f>Valores_correntes!Q53/AUX_PIB!$B53</f>
        <v>11.403071763000248</v>
      </c>
      <c r="R53" s="7">
        <f>Valores_correntes!R53/AUX_PIB!$B53</f>
        <v>95.06431258884119</v>
      </c>
      <c r="S53" s="7">
        <f>Valores_correntes!S53/AUX_PIB!$B53</f>
        <v>243.13022130798228</v>
      </c>
      <c r="T53" s="7">
        <f>Valores_correntes!T53/AUX_PIB!$B53</f>
        <v>325.22622242767125</v>
      </c>
      <c r="U53" s="7">
        <f>Valores_correntes!U53/AUX_PIB!$B53</f>
        <v>295.49070318761335</v>
      </c>
      <c r="V53" s="7">
        <f>Valores_correntes!V53/AUX_PIB!$B53</f>
        <v>142.70089681667767</v>
      </c>
      <c r="W53" s="7">
        <f>Valores_correntes!W53/AUX_PIB!$B53</f>
        <v>34.413183803023642</v>
      </c>
      <c r="X53" s="7">
        <f>Valores_correntes!X53/AUX_PIB!$B53</f>
        <v>197.89675997436143</v>
      </c>
      <c r="Y53" s="7">
        <f>Valores_correntes!Y53/AUX_PIB!$B53</f>
        <v>995.72776620934724</v>
      </c>
      <c r="AA53" s="8"/>
      <c r="AB53" s="8"/>
      <c r="AC53" s="8"/>
      <c r="AF53" s="8"/>
    </row>
    <row r="54" spans="1:32" x14ac:dyDescent="0.3">
      <c r="A54" s="4" t="s">
        <v>42</v>
      </c>
      <c r="B54" s="7">
        <f>Valores_correntes!B54/AUX_PIB!$B54</f>
        <v>75.98540873356238</v>
      </c>
      <c r="C54" s="7">
        <f>Valores_correntes!C54/AUX_PIB!$B54</f>
        <v>319.82271404324592</v>
      </c>
      <c r="D54" s="7">
        <f>Valores_correntes!D54/AUX_PIB!$B54</f>
        <v>49.681282149450134</v>
      </c>
      <c r="E54" s="7">
        <f>Valores_correntes!E54/AUX_PIB!$B54</f>
        <v>10.433298353646691</v>
      </c>
      <c r="F54" s="7">
        <f>Valores_correntes!F54/AUX_PIB!$B54</f>
        <v>53.609302252077676</v>
      </c>
      <c r="G54" s="7">
        <f>Valores_correntes!G54/AUX_PIB!$B54</f>
        <v>509.53200553198286</v>
      </c>
      <c r="H54" s="7">
        <f>Valores_correntes!H54/AUX_PIB!$B54</f>
        <v>131.327733849091</v>
      </c>
      <c r="I54" s="7">
        <f>Valores_correntes!I54/AUX_PIB!$B54</f>
        <v>0.87891540524216794</v>
      </c>
      <c r="J54" s="7">
        <f>Valores_correntes!J54/AUX_PIB!$B54</f>
        <v>68.541119315974839</v>
      </c>
      <c r="K54" s="7">
        <f>Valores_correntes!K54/AUX_PIB!$B54</f>
        <v>15.480184039879354</v>
      </c>
      <c r="L54" s="7">
        <f>Valores_correntes!L54/AUX_PIB!$B54</f>
        <v>64.681085908361794</v>
      </c>
      <c r="M54" s="7">
        <f>Valores_correntes!M54/AUX_PIB!$B54</f>
        <v>280.90903851854915</v>
      </c>
      <c r="N54" s="7">
        <f>Valores_correntes!N54/AUX_PIB!$B54</f>
        <v>115.16046781339129</v>
      </c>
      <c r="O54" s="7">
        <f>Valores_correntes!O54/AUX_PIB!$B54</f>
        <v>1.1061552588982813</v>
      </c>
      <c r="P54" s="7">
        <f>Valores_correntes!P54/AUX_PIB!$B54</f>
        <v>18.592849369055983</v>
      </c>
      <c r="Q54" s="7">
        <f>Valores_correntes!Q54/AUX_PIB!$B54</f>
        <v>13.675533510480014</v>
      </c>
      <c r="R54" s="7">
        <f>Valores_correntes!R54/AUX_PIB!$B54</f>
        <v>95.175921467211978</v>
      </c>
      <c r="S54" s="7">
        <f>Valores_correntes!S54/AUX_PIB!$B54</f>
        <v>243.71092741903755</v>
      </c>
      <c r="T54" s="7">
        <f>Valores_correntes!T54/AUX_PIB!$B54</f>
        <v>322.47361039604465</v>
      </c>
      <c r="U54" s="7">
        <f>Valores_correntes!U54/AUX_PIB!$B54</f>
        <v>321.80778470738636</v>
      </c>
      <c r="V54" s="7">
        <f>Valores_correntes!V54/AUX_PIB!$B54</f>
        <v>136.81525083448096</v>
      </c>
      <c r="W54" s="7">
        <f>Valores_correntes!W54/AUX_PIB!$B54</f>
        <v>39.589015904006061</v>
      </c>
      <c r="X54" s="7">
        <f>Valores_correntes!X54/AUX_PIB!$B54</f>
        <v>213.46630962765144</v>
      </c>
      <c r="Y54" s="7">
        <f>Valores_correntes!Y54/AUX_PIB!$B54</f>
        <v>1034.1519714695694</v>
      </c>
      <c r="AA54" s="8"/>
      <c r="AB54" s="8"/>
      <c r="AC54" s="8"/>
      <c r="AF54" s="8"/>
    </row>
    <row r="55" spans="1:32" x14ac:dyDescent="0.3">
      <c r="A55" s="4" t="s">
        <v>43</v>
      </c>
      <c r="B55" s="7">
        <f>Valores_correntes!B55/AUX_PIB!$B55</f>
        <v>88.755714390705904</v>
      </c>
      <c r="C55" s="7">
        <f>Valores_correntes!C55/AUX_PIB!$B55</f>
        <v>304.5329296984803</v>
      </c>
      <c r="D55" s="7">
        <f>Valores_correntes!D55/AUX_PIB!$B55</f>
        <v>55.784468372749572</v>
      </c>
      <c r="E55" s="7">
        <f>Valores_correntes!E55/AUX_PIB!$B55</f>
        <v>15.43204131613394</v>
      </c>
      <c r="F55" s="7">
        <f>Valores_correntes!F55/AUX_PIB!$B55</f>
        <v>52.807534713721765</v>
      </c>
      <c r="G55" s="7">
        <f>Valores_correntes!G55/AUX_PIB!$B55</f>
        <v>517.3126884917915</v>
      </c>
      <c r="H55" s="7">
        <f>Valores_correntes!H55/AUX_PIB!$B55</f>
        <v>147.79581667378318</v>
      </c>
      <c r="I55" s="7">
        <f>Valores_correntes!I55/AUX_PIB!$B55</f>
        <v>0.98174824776206882</v>
      </c>
      <c r="J55" s="7">
        <f>Valores_correntes!J55/AUX_PIB!$B55</f>
        <v>77.229096423679877</v>
      </c>
      <c r="K55" s="7">
        <f>Valores_correntes!K55/AUX_PIB!$B55</f>
        <v>19.125584312831158</v>
      </c>
      <c r="L55" s="7">
        <f>Valores_correntes!L55/AUX_PIB!$B55</f>
        <v>69.812623510700163</v>
      </c>
      <c r="M55" s="7">
        <f>Valores_correntes!M55/AUX_PIB!$B55</f>
        <v>314.94486916875644</v>
      </c>
      <c r="N55" s="7">
        <f>Valores_correntes!N55/AUX_PIB!$B55</f>
        <v>139.97341787020434</v>
      </c>
      <c r="O55" s="7">
        <f>Valores_correntes!O55/AUX_PIB!$B55</f>
        <v>1.1437509481737693</v>
      </c>
      <c r="P55" s="7">
        <f>Valores_correntes!P55/AUX_PIB!$B55</f>
        <v>22.581566923071101</v>
      </c>
      <c r="Q55" s="7">
        <f>Valores_correntes!Q55/AUX_PIB!$B55</f>
        <v>17.55571530608729</v>
      </c>
      <c r="R55" s="7">
        <f>Valores_correntes!R55/AUX_PIB!$B55</f>
        <v>96.212877528099028</v>
      </c>
      <c r="S55" s="7">
        <f>Valores_correntes!S55/AUX_PIB!$B55</f>
        <v>277.46732857563552</v>
      </c>
      <c r="T55" s="7">
        <f>Valores_correntes!T55/AUX_PIB!$B55</f>
        <v>376.52494893469338</v>
      </c>
      <c r="U55" s="7">
        <f>Valores_correntes!U55/AUX_PIB!$B55</f>
        <v>306.65842889441615</v>
      </c>
      <c r="V55" s="7">
        <f>Valores_correntes!V55/AUX_PIB!$B55</f>
        <v>155.59513171950056</v>
      </c>
      <c r="W55" s="7">
        <f>Valores_correntes!W55/AUX_PIB!$B55</f>
        <v>52.113340935052392</v>
      </c>
      <c r="X55" s="7">
        <f>Valores_correntes!X55/AUX_PIB!$B55</f>
        <v>218.83303575252097</v>
      </c>
      <c r="Y55" s="7">
        <f>Valores_correntes!Y55/AUX_PIB!$B55</f>
        <v>1109.7248862361832</v>
      </c>
      <c r="AA55" s="8"/>
      <c r="AB55" s="8"/>
      <c r="AC55" s="8"/>
      <c r="AF55" s="8"/>
    </row>
    <row r="56" spans="1:32" x14ac:dyDescent="0.3">
      <c r="A56" s="4" t="s">
        <v>44</v>
      </c>
      <c r="B56" s="7">
        <f>Valores_correntes!B56/AUX_PIB!$B56</f>
        <v>80.839000221756152</v>
      </c>
      <c r="C56" s="7">
        <f>Valores_correntes!C56/AUX_PIB!$B56</f>
        <v>307.6203098986486</v>
      </c>
      <c r="D56" s="7">
        <f>Valores_correntes!D56/AUX_PIB!$B56</f>
        <v>53.906671885793862</v>
      </c>
      <c r="E56" s="7">
        <f>Valores_correntes!E56/AUX_PIB!$B56</f>
        <v>6.6828753414759996</v>
      </c>
      <c r="F56" s="7">
        <f>Valores_correntes!F56/AUX_PIB!$B56</f>
        <v>42.278526477106972</v>
      </c>
      <c r="G56" s="7">
        <f>Valores_correntes!G56/AUX_PIB!$B56</f>
        <v>491.32738382478169</v>
      </c>
      <c r="H56" s="7">
        <f>Valores_correntes!H56/AUX_PIB!$B56</f>
        <v>133.85490773827166</v>
      </c>
      <c r="I56" s="7">
        <f>Valores_correntes!I56/AUX_PIB!$B56</f>
        <v>0.76202271950446365</v>
      </c>
      <c r="J56" s="7">
        <f>Valores_correntes!J56/AUX_PIB!$B56</f>
        <v>72.91371257112614</v>
      </c>
      <c r="K56" s="7">
        <f>Valores_correntes!K56/AUX_PIB!$B56</f>
        <v>7.0594735366068937</v>
      </c>
      <c r="L56" s="7">
        <f>Valores_correntes!L56/AUX_PIB!$B56</f>
        <v>47.993841805950389</v>
      </c>
      <c r="M56" s="7">
        <f>Valores_correntes!M56/AUX_PIB!$B56</f>
        <v>262.58395837145957</v>
      </c>
      <c r="N56" s="7">
        <f>Valores_correntes!N56/AUX_PIB!$B56</f>
        <v>115.35001728683604</v>
      </c>
      <c r="O56" s="7">
        <f>Valores_correntes!O56/AUX_PIB!$B56</f>
        <v>0.85879754614582282</v>
      </c>
      <c r="P56" s="7">
        <f>Valores_correntes!P56/AUX_PIB!$B56</f>
        <v>19.687957501310905</v>
      </c>
      <c r="Q56" s="7">
        <f>Valores_correntes!Q56/AUX_PIB!$B56</f>
        <v>14.148694601481143</v>
      </c>
      <c r="R56" s="7">
        <f>Valores_correntes!R56/AUX_PIB!$B56</f>
        <v>81.497493546748771</v>
      </c>
      <c r="S56" s="7">
        <f>Valores_correntes!S56/AUX_PIB!$B56</f>
        <v>231.54296048252269</v>
      </c>
      <c r="T56" s="7">
        <f>Valores_correntes!T56/AUX_PIB!$B56</f>
        <v>330.04392524686381</v>
      </c>
      <c r="U56" s="7">
        <f>Valores_correntes!U56/AUX_PIB!$B56</f>
        <v>309.24113016429891</v>
      </c>
      <c r="V56" s="7">
        <f>Valores_correntes!V56/AUX_PIB!$B56</f>
        <v>146.50834195823091</v>
      </c>
      <c r="W56" s="7">
        <f>Valores_correntes!W56/AUX_PIB!$B56</f>
        <v>27.891043479564036</v>
      </c>
      <c r="X56" s="7">
        <f>Valores_correntes!X56/AUX_PIB!$B56</f>
        <v>171.76986182980613</v>
      </c>
      <c r="Y56" s="7">
        <f>Valores_correntes!Y56/AUX_PIB!$B56</f>
        <v>985.45430267876361</v>
      </c>
      <c r="AA56" s="8"/>
      <c r="AB56" s="8"/>
      <c r="AC56" s="8"/>
      <c r="AF56" s="8"/>
    </row>
    <row r="57" spans="1:32" x14ac:dyDescent="0.3">
      <c r="A57" s="4" t="s">
        <v>45</v>
      </c>
      <c r="B57" s="7">
        <f>Valores_correntes!B57/AUX_PIB!$B57</f>
        <v>77.936382963217994</v>
      </c>
      <c r="C57" s="7">
        <f>Valores_correntes!C57/AUX_PIB!$B57</f>
        <v>295.74571002622469</v>
      </c>
      <c r="D57" s="7">
        <f>Valores_correntes!D57/AUX_PIB!$B57</f>
        <v>57.872722689108798</v>
      </c>
      <c r="E57" s="7">
        <f>Valores_correntes!E57/AUX_PIB!$B57</f>
        <v>7.5964222878231</v>
      </c>
      <c r="F57" s="7">
        <f>Valores_correntes!F57/AUX_PIB!$B57</f>
        <v>43.115242117852254</v>
      </c>
      <c r="G57" s="7">
        <f>Valores_correntes!G57/AUX_PIB!$B57</f>
        <v>482.26648008422683</v>
      </c>
      <c r="H57" s="7">
        <f>Valores_correntes!H57/AUX_PIB!$B57</f>
        <v>132.24113361620644</v>
      </c>
      <c r="I57" s="7">
        <f>Valores_correntes!I57/AUX_PIB!$B57</f>
        <v>0.8228018401558298</v>
      </c>
      <c r="J57" s="7">
        <f>Valores_correntes!J57/AUX_PIB!$B57</f>
        <v>70.564261480166905</v>
      </c>
      <c r="K57" s="7">
        <f>Valores_correntes!K57/AUX_PIB!$B57</f>
        <v>9.8969337748833937</v>
      </c>
      <c r="L57" s="7">
        <f>Valores_correntes!L57/AUX_PIB!$B57</f>
        <v>62.066436619754164</v>
      </c>
      <c r="M57" s="7">
        <f>Valores_correntes!M57/AUX_PIB!$B57</f>
        <v>275.59156733116674</v>
      </c>
      <c r="N57" s="7">
        <f>Valores_correntes!N57/AUX_PIB!$B57</f>
        <v>121.37465696228183</v>
      </c>
      <c r="O57" s="7">
        <f>Valores_correntes!O57/AUX_PIB!$B57</f>
        <v>1.0290624181355303</v>
      </c>
      <c r="P57" s="7">
        <f>Valores_correntes!P57/AUX_PIB!$B57</f>
        <v>20.696943744394023</v>
      </c>
      <c r="Q57" s="7">
        <f>Valores_correntes!Q57/AUX_PIB!$B57</f>
        <v>13.091417465305019</v>
      </c>
      <c r="R57" s="7">
        <f>Valores_correntes!R57/AUX_PIB!$B57</f>
        <v>100.10021935940331</v>
      </c>
      <c r="S57" s="7">
        <f>Valores_correntes!S57/AUX_PIB!$B57</f>
        <v>256.2922999495197</v>
      </c>
      <c r="T57" s="7">
        <f>Valores_correntes!T57/AUX_PIB!$B57</f>
        <v>331.55217354170628</v>
      </c>
      <c r="U57" s="7">
        <f>Valores_correntes!U57/AUX_PIB!$B57</f>
        <v>297.59757428451604</v>
      </c>
      <c r="V57" s="7">
        <f>Valores_correntes!V57/AUX_PIB!$B57</f>
        <v>149.13392791366974</v>
      </c>
      <c r="W57" s="7">
        <f>Valores_correntes!W57/AUX_PIB!$B57</f>
        <v>30.584773528011514</v>
      </c>
      <c r="X57" s="7">
        <f>Valores_correntes!X57/AUX_PIB!$B57</f>
        <v>205.28189809700973</v>
      </c>
      <c r="Y57" s="7">
        <f>Valores_correntes!Y57/AUX_PIB!$B57</f>
        <v>1014.1503473649134</v>
      </c>
      <c r="AA57" s="8"/>
      <c r="AB57" s="8"/>
      <c r="AC57" s="8"/>
      <c r="AF57" s="8"/>
    </row>
    <row r="58" spans="1:32" x14ac:dyDescent="0.3">
      <c r="A58" s="4" t="s">
        <v>46</v>
      </c>
      <c r="B58" s="7">
        <f>Valores_correntes!B58/AUX_PIB!$B58</f>
        <v>71.937814457146089</v>
      </c>
      <c r="C58" s="7">
        <f>Valores_correntes!C58/AUX_PIB!$B58</f>
        <v>325.0127961160232</v>
      </c>
      <c r="D58" s="7">
        <f>Valores_correntes!D58/AUX_PIB!$B58</f>
        <v>50.697516478071371</v>
      </c>
      <c r="E58" s="7">
        <f>Valores_correntes!E58/AUX_PIB!$B58</f>
        <v>9.1609742724004093</v>
      </c>
      <c r="F58" s="7">
        <f>Valores_correntes!F58/AUX_PIB!$B58</f>
        <v>40.81920456099553</v>
      </c>
      <c r="G58" s="7">
        <f>Valores_correntes!G58/AUX_PIB!$B58</f>
        <v>497.62830588463657</v>
      </c>
      <c r="H58" s="7">
        <f>Valores_correntes!H58/AUX_PIB!$B58</f>
        <v>131.23849148077716</v>
      </c>
      <c r="I58" s="7">
        <f>Valores_correntes!I58/AUX_PIB!$B58</f>
        <v>0.89342413857424974</v>
      </c>
      <c r="J58" s="7">
        <f>Valores_correntes!J58/AUX_PIB!$B58</f>
        <v>70.86190136504537</v>
      </c>
      <c r="K58" s="7">
        <f>Valores_correntes!K58/AUX_PIB!$B58</f>
        <v>10.84326176545661</v>
      </c>
      <c r="L58" s="7">
        <f>Valores_correntes!L58/AUX_PIB!$B58</f>
        <v>63.558419054760137</v>
      </c>
      <c r="M58" s="7">
        <f>Valores_correntes!M58/AUX_PIB!$B58</f>
        <v>277.39549780461351</v>
      </c>
      <c r="N58" s="7">
        <f>Valores_correntes!N58/AUX_PIB!$B58</f>
        <v>119.7182072362458</v>
      </c>
      <c r="O58" s="7">
        <f>Valores_correntes!O58/AUX_PIB!$B58</f>
        <v>1.0104725553868599</v>
      </c>
      <c r="P58" s="7">
        <f>Valores_correntes!P58/AUX_PIB!$B58</f>
        <v>20.4235098375365</v>
      </c>
      <c r="Q58" s="7">
        <f>Valores_correntes!Q58/AUX_PIB!$B58</f>
        <v>15.620288116383302</v>
      </c>
      <c r="R58" s="7">
        <f>Valores_correntes!R58/AUX_PIB!$B58</f>
        <v>98.012430890041699</v>
      </c>
      <c r="S58" s="7">
        <f>Valores_correntes!S58/AUX_PIB!$B58</f>
        <v>254.78490863559415</v>
      </c>
      <c r="T58" s="7">
        <f>Valores_correntes!T58/AUX_PIB!$B58</f>
        <v>322.89451317416905</v>
      </c>
      <c r="U58" s="7">
        <f>Valores_correntes!U58/AUX_PIB!$B58</f>
        <v>326.91669280998428</v>
      </c>
      <c r="V58" s="7">
        <f>Valores_correntes!V58/AUX_PIB!$B58</f>
        <v>141.98292768065326</v>
      </c>
      <c r="W58" s="7">
        <f>Valores_correntes!W58/AUX_PIB!$B58</f>
        <v>35.624524154240319</v>
      </c>
      <c r="X58" s="7">
        <f>Valores_correntes!X58/AUX_PIB!$B58</f>
        <v>202.39005450579737</v>
      </c>
      <c r="Y58" s="7">
        <f>Valores_correntes!Y58/AUX_PIB!$B58</f>
        <v>1029.8087123248442</v>
      </c>
      <c r="AA58" s="8"/>
      <c r="AB58" s="8"/>
      <c r="AC58" s="8"/>
      <c r="AF58" s="8"/>
    </row>
    <row r="59" spans="1:32" x14ac:dyDescent="0.3">
      <c r="A59" s="4" t="s">
        <v>47</v>
      </c>
      <c r="B59" s="7">
        <f>Valores_correntes!B59/AUX_PIB!$B59</f>
        <v>87.362202140008833</v>
      </c>
      <c r="C59" s="7">
        <f>Valores_correntes!C59/AUX_PIB!$B59</f>
        <v>316.18851753066161</v>
      </c>
      <c r="D59" s="7">
        <f>Valores_correntes!D59/AUX_PIB!$B59</f>
        <v>58.200395672636816</v>
      </c>
      <c r="E59" s="7">
        <f>Valores_correntes!E59/AUX_PIB!$B59</f>
        <v>14.724196985897546</v>
      </c>
      <c r="F59" s="7">
        <f>Valores_correntes!F59/AUX_PIB!$B59</f>
        <v>97.823468765886474</v>
      </c>
      <c r="G59" s="7">
        <f>Valores_correntes!G59/AUX_PIB!$B59</f>
        <v>574.29878109509127</v>
      </c>
      <c r="H59" s="7">
        <f>Valores_correntes!H59/AUX_PIB!$B59</f>
        <v>149.51256460816779</v>
      </c>
      <c r="I59" s="7">
        <f>Valores_correntes!I59/AUX_PIB!$B59</f>
        <v>1.0099730835481087</v>
      </c>
      <c r="J59" s="7">
        <f>Valores_correntes!J59/AUX_PIB!$B59</f>
        <v>80.805630229701904</v>
      </c>
      <c r="K59" s="7">
        <f>Valores_correntes!K59/AUX_PIB!$B59</f>
        <v>13.545133074945349</v>
      </c>
      <c r="L59" s="7">
        <f>Valores_correntes!L59/AUX_PIB!$B59</f>
        <v>69.380399210489188</v>
      </c>
      <c r="M59" s="7">
        <f>Valores_correntes!M59/AUX_PIB!$B59</f>
        <v>314.25370020685233</v>
      </c>
      <c r="N59" s="7">
        <f>Valores_correntes!N59/AUX_PIB!$B59</f>
        <v>141.44688161377999</v>
      </c>
      <c r="O59" s="7">
        <f>Valores_correntes!O59/AUX_PIB!$B59</f>
        <v>1.0679084436455835</v>
      </c>
      <c r="P59" s="7">
        <f>Valores_correntes!P59/AUX_PIB!$B59</f>
        <v>24.130657657309833</v>
      </c>
      <c r="Q59" s="7">
        <f>Valores_correntes!Q59/AUX_PIB!$B59</f>
        <v>21.280088731421849</v>
      </c>
      <c r="R59" s="7">
        <f>Valores_correntes!R59/AUX_PIB!$B59</f>
        <v>103.0420679628473</v>
      </c>
      <c r="S59" s="7">
        <f>Valores_correntes!S59/AUX_PIB!$B59</f>
        <v>290.96760440900454</v>
      </c>
      <c r="T59" s="7">
        <f>Valores_correntes!T59/AUX_PIB!$B59</f>
        <v>378.32164836195659</v>
      </c>
      <c r="U59" s="7">
        <f>Valores_correntes!U59/AUX_PIB!$B59</f>
        <v>318.26639905785532</v>
      </c>
      <c r="V59" s="7">
        <f>Valores_correntes!V59/AUX_PIB!$B59</f>
        <v>163.13668355964856</v>
      </c>
      <c r="W59" s="7">
        <f>Valores_correntes!W59/AUX_PIB!$B59</f>
        <v>49.549418792264746</v>
      </c>
      <c r="X59" s="7">
        <f>Valores_correntes!X59/AUX_PIB!$B59</f>
        <v>270.24593593922293</v>
      </c>
      <c r="Y59" s="7">
        <f>Valores_correntes!Y59/AUX_PIB!$B59</f>
        <v>1179.520085710948</v>
      </c>
      <c r="AA59" s="8"/>
      <c r="AB59" s="8"/>
      <c r="AC59" s="8"/>
      <c r="AF59" s="8"/>
    </row>
    <row r="60" spans="1:32" x14ac:dyDescent="0.3">
      <c r="A60" s="4" t="s">
        <v>48</v>
      </c>
      <c r="B60" s="7">
        <f>Valores_correntes!B60/AUX_PIB!$B60</f>
        <v>72.644104224553004</v>
      </c>
      <c r="C60" s="7">
        <f>Valores_correntes!C60/AUX_PIB!$B60</f>
        <v>300.43352811123663</v>
      </c>
      <c r="D60" s="7">
        <f>Valores_correntes!D60/AUX_PIB!$B60</f>
        <v>50.468893116413426</v>
      </c>
      <c r="E60" s="7">
        <f>Valores_correntes!E60/AUX_PIB!$B60</f>
        <v>5.7813040494606636</v>
      </c>
      <c r="F60" s="7">
        <f>Valores_correntes!F60/AUX_PIB!$B60</f>
        <v>36.107054181449868</v>
      </c>
      <c r="G60" s="7">
        <f>Valores_correntes!G60/AUX_PIB!$B60</f>
        <v>465.43488368311353</v>
      </c>
      <c r="H60" s="7">
        <f>Valores_correntes!H60/AUX_PIB!$B60</f>
        <v>119.00078191404526</v>
      </c>
      <c r="I60" s="7">
        <f>Valores_correntes!I60/AUX_PIB!$B60</f>
        <v>0.75676772601282072</v>
      </c>
      <c r="J60" s="7">
        <f>Valores_correntes!J60/AUX_PIB!$B60</f>
        <v>71.853502241430022</v>
      </c>
      <c r="K60" s="7">
        <f>Valores_correntes!K60/AUX_PIB!$B60</f>
        <v>6.060127915996981</v>
      </c>
      <c r="L60" s="7">
        <f>Valores_correntes!L60/AUX_PIB!$B60</f>
        <v>50.179629319814126</v>
      </c>
      <c r="M60" s="7">
        <f>Valores_correntes!M60/AUX_PIB!$B60</f>
        <v>247.85080911729918</v>
      </c>
      <c r="N60" s="7">
        <f>Valores_correntes!N60/AUX_PIB!$B60</f>
        <v>118.49410957301914</v>
      </c>
      <c r="O60" s="7">
        <f>Valores_correntes!O60/AUX_PIB!$B60</f>
        <v>1.2484401341807225</v>
      </c>
      <c r="P60" s="7">
        <f>Valores_correntes!P60/AUX_PIB!$B60</f>
        <v>20.3524535639351</v>
      </c>
      <c r="Q60" s="7">
        <f>Valores_correntes!Q60/AUX_PIB!$B60</f>
        <v>18.735793309403768</v>
      </c>
      <c r="R60" s="7">
        <f>Valores_correntes!R60/AUX_PIB!$B60</f>
        <v>82.864976091926508</v>
      </c>
      <c r="S60" s="7">
        <f>Valores_correntes!S60/AUX_PIB!$B60</f>
        <v>241.69577267246524</v>
      </c>
      <c r="T60" s="7">
        <f>Valores_correntes!T60/AUX_PIB!$B60</f>
        <v>310.13899571161738</v>
      </c>
      <c r="U60" s="7">
        <f>Valores_correntes!U60/AUX_PIB!$B60</f>
        <v>302.43873597143011</v>
      </c>
      <c r="V60" s="7">
        <f>Valores_correntes!V60/AUX_PIB!$B60</f>
        <v>142.67484892177856</v>
      </c>
      <c r="W60" s="7">
        <f>Valores_correntes!W60/AUX_PIB!$B60</f>
        <v>30.577225274861412</v>
      </c>
      <c r="X60" s="7">
        <f>Valores_correntes!X60/AUX_PIB!$B60</f>
        <v>169.15165959319052</v>
      </c>
      <c r="Y60" s="7">
        <f>Valores_correntes!Y60/AUX_PIB!$B60</f>
        <v>954.98146547287797</v>
      </c>
      <c r="AA60" s="8"/>
      <c r="AB60" s="8"/>
      <c r="AC60" s="8"/>
      <c r="AF60" s="8"/>
    </row>
    <row r="61" spans="1:32" x14ac:dyDescent="0.3">
      <c r="A61" s="4" t="s">
        <v>49</v>
      </c>
      <c r="B61" s="7">
        <f>Valores_correntes!B61/AUX_PIB!$B61</f>
        <v>76.033429317117864</v>
      </c>
      <c r="C61" s="7">
        <f>Valores_correntes!C61/AUX_PIB!$B61</f>
        <v>586.24744958290808</v>
      </c>
      <c r="D61" s="7">
        <f>Valores_correntes!D61/AUX_PIB!$B61</f>
        <v>58.395119411878717</v>
      </c>
      <c r="E61" s="7">
        <f>Valores_correntes!E61/AUX_PIB!$B61</f>
        <v>7.6505554584176201</v>
      </c>
      <c r="F61" s="7">
        <f>Valores_correntes!F61/AUX_PIB!$B61</f>
        <v>40.09384764392744</v>
      </c>
      <c r="G61" s="7">
        <f>Valores_correntes!G61/AUX_PIB!$B61</f>
        <v>768.42040141424968</v>
      </c>
      <c r="H61" s="7">
        <f>Valores_correntes!H61/AUX_PIB!$B61</f>
        <v>118.80767089755892</v>
      </c>
      <c r="I61" s="7">
        <f>Valores_correntes!I61/AUX_PIB!$B61</f>
        <v>1.1933880391374352</v>
      </c>
      <c r="J61" s="7">
        <f>Valores_correntes!J61/AUX_PIB!$B61</f>
        <v>71.218278661864701</v>
      </c>
      <c r="K61" s="7">
        <f>Valores_correntes!K61/AUX_PIB!$B61</f>
        <v>9.6114937181303794</v>
      </c>
      <c r="L61" s="7">
        <f>Valores_correntes!L61/AUX_PIB!$B61</f>
        <v>54.936517860610635</v>
      </c>
      <c r="M61" s="7">
        <f>Valores_correntes!M61/AUX_PIB!$B61</f>
        <v>255.76734917730204</v>
      </c>
      <c r="N61" s="7">
        <f>Valores_correntes!N61/AUX_PIB!$B61</f>
        <v>117.22668016453746</v>
      </c>
      <c r="O61" s="7">
        <f>Valores_correntes!O61/AUX_PIB!$B61</f>
        <v>1.3513582210539645</v>
      </c>
      <c r="P61" s="7">
        <f>Valores_correntes!P61/AUX_PIB!$B61</f>
        <v>20.132381757301761</v>
      </c>
      <c r="Q61" s="7">
        <f>Valores_correntes!Q61/AUX_PIB!$B61</f>
        <v>17.884619103754179</v>
      </c>
      <c r="R61" s="7">
        <f>Valores_correntes!R61/AUX_PIB!$B61</f>
        <v>92.290443364079437</v>
      </c>
      <c r="S61" s="7">
        <f>Valores_correntes!S61/AUX_PIB!$B61</f>
        <v>248.88548261072683</v>
      </c>
      <c r="T61" s="7">
        <f>Valores_correntes!T61/AUX_PIB!$B61</f>
        <v>312.0677803792143</v>
      </c>
      <c r="U61" s="7">
        <f>Valores_correntes!U61/AUX_PIB!$B61</f>
        <v>588.79219584309942</v>
      </c>
      <c r="V61" s="7">
        <f>Valores_correntes!V61/AUX_PIB!$B61</f>
        <v>149.74577983104518</v>
      </c>
      <c r="W61" s="7">
        <f>Valores_correntes!W61/AUX_PIB!$B61</f>
        <v>35.14666828030218</v>
      </c>
      <c r="X61" s="7">
        <f>Valores_correntes!X61/AUX_PIB!$B61</f>
        <v>187.32080886861752</v>
      </c>
      <c r="Y61" s="7">
        <f>Valores_correntes!Y61/AUX_PIB!$B61</f>
        <v>1273.0732332022787</v>
      </c>
      <c r="AA61" s="8"/>
      <c r="AB61" s="8"/>
      <c r="AC61" s="8"/>
      <c r="AF61" s="8"/>
    </row>
    <row r="62" spans="1:32" x14ac:dyDescent="0.3">
      <c r="A62" s="4" t="s">
        <v>50</v>
      </c>
      <c r="B62" s="7">
        <f>Valores_correntes!B62/AUX_PIB!$B62</f>
        <v>70.937711810333724</v>
      </c>
      <c r="C62" s="7">
        <f>Valores_correntes!C62/AUX_PIB!$B62</f>
        <v>465.68551816927567</v>
      </c>
      <c r="D62" s="7">
        <f>Valores_correntes!D62/AUX_PIB!$B62</f>
        <v>49.452457751434878</v>
      </c>
      <c r="E62" s="7">
        <f>Valores_correntes!E62/AUX_PIB!$B62</f>
        <v>9.265799790589055</v>
      </c>
      <c r="F62" s="7">
        <f>Valores_correntes!F62/AUX_PIB!$B62</f>
        <v>39.29431106366205</v>
      </c>
      <c r="G62" s="7">
        <f>Valores_correntes!G62/AUX_PIB!$B62</f>
        <v>634.63579858529533</v>
      </c>
      <c r="H62" s="7">
        <f>Valores_correntes!H62/AUX_PIB!$B62</f>
        <v>122.49131035239151</v>
      </c>
      <c r="I62" s="7">
        <f>Valores_correntes!I62/AUX_PIB!$B62</f>
        <v>1.1778827864673858</v>
      </c>
      <c r="J62" s="7">
        <f>Valores_correntes!J62/AUX_PIB!$B62</f>
        <v>72.550284857735321</v>
      </c>
      <c r="K62" s="7">
        <f>Valores_correntes!K62/AUX_PIB!$B62</f>
        <v>9.4606515173895431</v>
      </c>
      <c r="L62" s="7">
        <f>Valores_correntes!L62/AUX_PIB!$B62</f>
        <v>56.787553227459519</v>
      </c>
      <c r="M62" s="7">
        <f>Valores_correntes!M62/AUX_PIB!$B62</f>
        <v>262.46768274144324</v>
      </c>
      <c r="N62" s="7">
        <f>Valores_correntes!N62/AUX_PIB!$B62</f>
        <v>118.0009169766323</v>
      </c>
      <c r="O62" s="7">
        <f>Valores_correntes!O62/AUX_PIB!$B62</f>
        <v>1.4139049754834756</v>
      </c>
      <c r="P62" s="7">
        <f>Valores_correntes!P62/AUX_PIB!$B62</f>
        <v>20.266405410486239</v>
      </c>
      <c r="Q62" s="7">
        <f>Valores_correntes!Q62/AUX_PIB!$B62</f>
        <v>22.481763370980591</v>
      </c>
      <c r="R62" s="7">
        <f>Valores_correntes!R62/AUX_PIB!$B62</f>
        <v>95.952650506866718</v>
      </c>
      <c r="S62" s="7">
        <f>Valores_correntes!S62/AUX_PIB!$B62</f>
        <v>258.11564124044935</v>
      </c>
      <c r="T62" s="7">
        <f>Valores_correntes!T62/AUX_PIB!$B62</f>
        <v>311.42993913935754</v>
      </c>
      <c r="U62" s="7">
        <f>Valores_correntes!U62/AUX_PIB!$B62</f>
        <v>468.27730593122646</v>
      </c>
      <c r="V62" s="7">
        <f>Valores_correntes!V62/AUX_PIB!$B62</f>
        <v>142.26914801965646</v>
      </c>
      <c r="W62" s="7">
        <f>Valores_correntes!W62/AUX_PIB!$B62</f>
        <v>41.208214678959187</v>
      </c>
      <c r="X62" s="7">
        <f>Valores_correntes!X62/AUX_PIB!$B62</f>
        <v>192.03451479798829</v>
      </c>
      <c r="Y62" s="7">
        <f>Valores_correntes!Y62/AUX_PIB!$B62</f>
        <v>1155.2191225671879</v>
      </c>
      <c r="AA62" s="8"/>
      <c r="AB62" s="8"/>
      <c r="AC62" s="8"/>
      <c r="AF62" s="8"/>
    </row>
    <row r="63" spans="1:32" x14ac:dyDescent="0.3">
      <c r="A63" s="4" t="s">
        <v>51</v>
      </c>
      <c r="B63" s="7">
        <f>Valores_correntes!B63/AUX_PIB!$B63</f>
        <v>84.266376613138448</v>
      </c>
      <c r="C63" s="7">
        <f>Valores_correntes!C63/AUX_PIB!$B63</f>
        <v>363.97072466774898</v>
      </c>
      <c r="D63" s="7">
        <f>Valores_correntes!D63/AUX_PIB!$B63</f>
        <v>55.181480449722088</v>
      </c>
      <c r="E63" s="7">
        <f>Valores_correntes!E63/AUX_PIB!$B63</f>
        <v>11.641786275594217</v>
      </c>
      <c r="F63" s="7">
        <f>Valores_correntes!F63/AUX_PIB!$B63</f>
        <v>40.63819874742461</v>
      </c>
      <c r="G63" s="7">
        <f>Valores_correntes!G63/AUX_PIB!$B63</f>
        <v>555.69856675362837</v>
      </c>
      <c r="H63" s="7">
        <f>Valores_correntes!H63/AUX_PIB!$B63</f>
        <v>149.75396404170496</v>
      </c>
      <c r="I63" s="7">
        <f>Valores_correntes!I63/AUX_PIB!$B63</f>
        <v>1.8343799283405673</v>
      </c>
      <c r="J63" s="7">
        <f>Valores_correntes!J63/AUX_PIB!$B63</f>
        <v>89.977035272542679</v>
      </c>
      <c r="K63" s="7">
        <f>Valores_correntes!K63/AUX_PIB!$B63</f>
        <v>17.828929963899405</v>
      </c>
      <c r="L63" s="7">
        <f>Valores_correntes!L63/AUX_PIB!$B63</f>
        <v>75.087540033577852</v>
      </c>
      <c r="M63" s="7">
        <f>Valores_correntes!M63/AUX_PIB!$B63</f>
        <v>334.48184924006551</v>
      </c>
      <c r="N63" s="7">
        <f>Valores_correntes!N63/AUX_PIB!$B63</f>
        <v>146.00932198546417</v>
      </c>
      <c r="O63" s="7">
        <f>Valores_correntes!O63/AUX_PIB!$B63</f>
        <v>1.5916811877861194</v>
      </c>
      <c r="P63" s="7">
        <f>Valores_correntes!P63/AUX_PIB!$B63</f>
        <v>25.077070377597458</v>
      </c>
      <c r="Q63" s="7">
        <f>Valores_correntes!Q63/AUX_PIB!$B63</f>
        <v>29.099247376054443</v>
      </c>
      <c r="R63" s="7">
        <f>Valores_correntes!R63/AUX_PIB!$B63</f>
        <v>107.52321621116678</v>
      </c>
      <c r="S63" s="7">
        <f>Valores_correntes!S63/AUX_PIB!$B63</f>
        <v>309.30053713806893</v>
      </c>
      <c r="T63" s="7">
        <f>Valores_correntes!T63/AUX_PIB!$B63</f>
        <v>380.02966264030755</v>
      </c>
      <c r="U63" s="7">
        <f>Valores_correntes!U63/AUX_PIB!$B63</f>
        <v>367.39678578387571</v>
      </c>
      <c r="V63" s="7">
        <f>Valores_correntes!V63/AUX_PIB!$B63</f>
        <v>170.23558609986222</v>
      </c>
      <c r="W63" s="7">
        <f>Valores_correntes!W63/AUX_PIB!$B63</f>
        <v>58.569963615548069</v>
      </c>
      <c r="X63" s="7">
        <f>Valores_correntes!X63/AUX_PIB!$B63</f>
        <v>223.24895499216922</v>
      </c>
      <c r="Y63" s="7">
        <f>Valores_correntes!Y63/AUX_PIB!$B63</f>
        <v>1199.4809531317628</v>
      </c>
      <c r="AA63" s="8"/>
      <c r="AB63" s="8"/>
      <c r="AC63" s="8"/>
      <c r="AF63" s="8"/>
    </row>
    <row r="64" spans="1:32" x14ac:dyDescent="0.3">
      <c r="A64" s="4" t="s">
        <v>52</v>
      </c>
      <c r="B64" s="7">
        <f>Valores_correntes!B64/AUX_PIB!$B64</f>
        <v>65.444222162057727</v>
      </c>
      <c r="C64" s="7">
        <f>Valores_correntes!C64/AUX_PIB!$B64</f>
        <v>281.29086278107576</v>
      </c>
      <c r="D64" s="7">
        <f>Valores_correntes!D64/AUX_PIB!$B64</f>
        <v>45.264259187489998</v>
      </c>
      <c r="E64" s="7">
        <f>Valores_correntes!E64/AUX_PIB!$B64</f>
        <v>4.1323777926954088</v>
      </c>
      <c r="F64" s="7">
        <f>Valores_correntes!F64/AUX_PIB!$B64</f>
        <v>32.791324398934542</v>
      </c>
      <c r="G64" s="7">
        <f>Valores_correntes!G64/AUX_PIB!$B64</f>
        <v>428.92304632225336</v>
      </c>
      <c r="H64" s="7">
        <f>Valores_correntes!H64/AUX_PIB!$B64</f>
        <v>109.50367774313501</v>
      </c>
      <c r="I64" s="7">
        <f>Valores_correntes!I64/AUX_PIB!$B64</f>
        <v>1.5150307862348606</v>
      </c>
      <c r="J64" s="7">
        <f>Valores_correntes!J64/AUX_PIB!$B64</f>
        <v>60.905353665384062</v>
      </c>
      <c r="K64" s="7">
        <f>Valores_correntes!K64/AUX_PIB!$B64</f>
        <v>7.0842762174282257</v>
      </c>
      <c r="L64" s="7">
        <f>Valores_correntes!L64/AUX_PIB!$B64</f>
        <v>49.776555176839182</v>
      </c>
      <c r="M64" s="7">
        <f>Valores_correntes!M64/AUX_PIB!$B64</f>
        <v>228.78489358902132</v>
      </c>
      <c r="N64" s="7">
        <f>Valores_correntes!N64/AUX_PIB!$B64</f>
        <v>106.72980103029036</v>
      </c>
      <c r="O64" s="7">
        <f>Valores_correntes!O64/AUX_PIB!$B64</f>
        <v>1.0771773911719811</v>
      </c>
      <c r="P64" s="7">
        <f>Valores_correntes!P64/AUX_PIB!$B64</f>
        <v>18.652904916974034</v>
      </c>
      <c r="Q64" s="7">
        <f>Valores_correntes!Q64/AUX_PIB!$B64</f>
        <v>15.045776538165676</v>
      </c>
      <c r="R64" s="7">
        <f>Valores_correntes!R64/AUX_PIB!$B64</f>
        <v>72.909535262753025</v>
      </c>
      <c r="S64" s="7">
        <f>Valores_correntes!S64/AUX_PIB!$B64</f>
        <v>214.41519513935506</v>
      </c>
      <c r="T64" s="7">
        <f>Valores_correntes!T64/AUX_PIB!$B64</f>
        <v>281.67770093548307</v>
      </c>
      <c r="U64" s="7">
        <f>Valores_correntes!U64/AUX_PIB!$B64</f>
        <v>283.88307095848262</v>
      </c>
      <c r="V64" s="7">
        <f>Valores_correntes!V64/AUX_PIB!$B64</f>
        <v>124.8225177698481</v>
      </c>
      <c r="W64" s="7">
        <f>Valores_correntes!W64/AUX_PIB!$B64</f>
        <v>26.262430548289309</v>
      </c>
      <c r="X64" s="7">
        <f>Valores_correntes!X64/AUX_PIB!$B64</f>
        <v>155.47741483852676</v>
      </c>
      <c r="Y64" s="7">
        <f>Valores_correntes!Y64/AUX_PIB!$B64</f>
        <v>872.12313505062991</v>
      </c>
      <c r="AA64" s="8"/>
      <c r="AB64" s="8"/>
      <c r="AC64" s="8"/>
      <c r="AF64" s="8"/>
    </row>
    <row r="65" spans="1:32" x14ac:dyDescent="0.3">
      <c r="A65" s="4" t="s">
        <v>53</v>
      </c>
      <c r="B65" s="7">
        <f>Valores_correntes!B65/AUX_PIB!$B65</f>
        <v>71.779462952682337</v>
      </c>
      <c r="C65" s="7">
        <f>Valores_correntes!C65/AUX_PIB!$B65</f>
        <v>395.73724121561185</v>
      </c>
      <c r="D65" s="7">
        <f>Valores_correntes!D65/AUX_PIB!$B65</f>
        <v>54.945132520704838</v>
      </c>
      <c r="E65" s="7">
        <f>Valores_correntes!E65/AUX_PIB!$B65</f>
        <v>6.4134120465547193</v>
      </c>
      <c r="F65" s="7">
        <f>Valores_correntes!F65/AUX_PIB!$B65</f>
        <v>43.098312243229756</v>
      </c>
      <c r="G65" s="7">
        <f>Valores_correntes!G65/AUX_PIB!$B65</f>
        <v>571.97356097878344</v>
      </c>
      <c r="H65" s="7">
        <f>Valores_correntes!H65/AUX_PIB!$B65</f>
        <v>113.88650938844739</v>
      </c>
      <c r="I65" s="7">
        <f>Valores_correntes!I65/AUX_PIB!$B65</f>
        <v>1.9815939282262536</v>
      </c>
      <c r="J65" s="7">
        <f>Valores_correntes!J65/AUX_PIB!$B65</f>
        <v>65.343753559932324</v>
      </c>
      <c r="K65" s="7">
        <f>Valores_correntes!K65/AUX_PIB!$B65</f>
        <v>10.718813804720535</v>
      </c>
      <c r="L65" s="7">
        <f>Valores_correntes!L65/AUX_PIB!$B65</f>
        <v>60.211659851856489</v>
      </c>
      <c r="M65" s="7">
        <f>Valores_correntes!M65/AUX_PIB!$B65</f>
        <v>252.14233053318299</v>
      </c>
      <c r="N65" s="7">
        <f>Valores_correntes!N65/AUX_PIB!$B65</f>
        <v>113.90022932121067</v>
      </c>
      <c r="O65" s="7">
        <f>Valores_correntes!O65/AUX_PIB!$B65</f>
        <v>1.3938824571005795</v>
      </c>
      <c r="P65" s="7">
        <f>Valores_correntes!P65/AUX_PIB!$B65</f>
        <v>19.909606168884984</v>
      </c>
      <c r="Q65" s="7">
        <f>Valores_correntes!Q65/AUX_PIB!$B65</f>
        <v>12.32660260198044</v>
      </c>
      <c r="R65" s="7">
        <f>Valores_correntes!R65/AUX_PIB!$B65</f>
        <v>98.897072269297098</v>
      </c>
      <c r="S65" s="7">
        <f>Valores_correntes!S65/AUX_PIB!$B65</f>
        <v>246.42739281847378</v>
      </c>
      <c r="T65" s="7">
        <f>Valores_correntes!T65/AUX_PIB!$B65</f>
        <v>299.5662016623404</v>
      </c>
      <c r="U65" s="7">
        <f>Valores_correntes!U65/AUX_PIB!$B65</f>
        <v>399.11271760093865</v>
      </c>
      <c r="V65" s="7">
        <f>Valores_correntes!V65/AUX_PIB!$B65</f>
        <v>140.19849224952213</v>
      </c>
      <c r="W65" s="7">
        <f>Valores_correntes!W65/AUX_PIB!$B65</f>
        <v>29.458828453255691</v>
      </c>
      <c r="X65" s="7">
        <f>Valores_correntes!X65/AUX_PIB!$B65</f>
        <v>202.20704436438334</v>
      </c>
      <c r="Y65" s="7">
        <f>Valores_correntes!Y65/AUX_PIB!$B65</f>
        <v>1070.5432843304402</v>
      </c>
      <c r="AA65" s="8"/>
      <c r="AB65" s="8"/>
      <c r="AC65" s="8"/>
      <c r="AF65" s="8"/>
    </row>
    <row r="66" spans="1:32" x14ac:dyDescent="0.3">
      <c r="A66" s="4" t="s">
        <v>54</v>
      </c>
      <c r="B66" s="7">
        <f>Valores_correntes!B66/AUX_PIB!$B66</f>
        <v>62.994286369062294</v>
      </c>
      <c r="C66" s="7">
        <f>Valores_correntes!C66/AUX_PIB!$B66</f>
        <v>289.94130821461874</v>
      </c>
      <c r="D66" s="7">
        <f>Valores_correntes!D66/AUX_PIB!$B66</f>
        <v>44.000706047190057</v>
      </c>
      <c r="E66" s="7">
        <f>Valores_correntes!E66/AUX_PIB!$B66</f>
        <v>6.9024286094931195</v>
      </c>
      <c r="F66" s="7">
        <f>Valores_correntes!F66/AUX_PIB!$B66</f>
        <v>41.889575199600792</v>
      </c>
      <c r="G66" s="7">
        <f>Valores_correntes!G66/AUX_PIB!$B66</f>
        <v>445.72830443996497</v>
      </c>
      <c r="H66" s="7">
        <f>Valores_correntes!H66/AUX_PIB!$B66</f>
        <v>113.72171644666729</v>
      </c>
      <c r="I66" s="7">
        <f>Valores_correntes!I66/AUX_PIB!$B66</f>
        <v>2.1938128593584958</v>
      </c>
      <c r="J66" s="7">
        <f>Valores_correntes!J66/AUX_PIB!$B66</f>
        <v>64.659881283060486</v>
      </c>
      <c r="K66" s="7">
        <f>Valores_correntes!K66/AUX_PIB!$B66</f>
        <v>14.339007248934056</v>
      </c>
      <c r="L66" s="7">
        <f>Valores_correntes!L66/AUX_PIB!$B66</f>
        <v>65.360631749111732</v>
      </c>
      <c r="M66" s="7">
        <f>Valores_correntes!M66/AUX_PIB!$B66</f>
        <v>260.27504958713206</v>
      </c>
      <c r="N66" s="7">
        <f>Valores_correntes!N66/AUX_PIB!$B66</f>
        <v>109.70242510157813</v>
      </c>
      <c r="O66" s="7">
        <f>Valores_correntes!O66/AUX_PIB!$B66</f>
        <v>1.3790334914520332</v>
      </c>
      <c r="P66" s="7">
        <f>Valores_correntes!P66/AUX_PIB!$B66</f>
        <v>19.174518466592595</v>
      </c>
      <c r="Q66" s="7">
        <f>Valores_correntes!Q66/AUX_PIB!$B66</f>
        <v>13.17486885900294</v>
      </c>
      <c r="R66" s="7">
        <f>Valores_correntes!R66/AUX_PIB!$B66</f>
        <v>97.428723702028833</v>
      </c>
      <c r="S66" s="7">
        <f>Valores_correntes!S66/AUX_PIB!$B66</f>
        <v>240.85956962065453</v>
      </c>
      <c r="T66" s="7">
        <f>Valores_correntes!T66/AUX_PIB!$B66</f>
        <v>286.41842791730772</v>
      </c>
      <c r="U66" s="7">
        <f>Valores_correntes!U66/AUX_PIB!$B66</f>
        <v>293.51415456542929</v>
      </c>
      <c r="V66" s="7">
        <f>Valores_correntes!V66/AUX_PIB!$B66</f>
        <v>127.83510579684314</v>
      </c>
      <c r="W66" s="7">
        <f>Valores_correntes!W66/AUX_PIB!$B66</f>
        <v>34.416304717430116</v>
      </c>
      <c r="X66" s="7">
        <f>Valores_correntes!X66/AUX_PIB!$B66</f>
        <v>204.67893065074134</v>
      </c>
      <c r="Y66" s="7">
        <f>Valores_correntes!Y66/AUX_PIB!$B66</f>
        <v>946.8629236477517</v>
      </c>
      <c r="AA66" s="8"/>
      <c r="AB66" s="8"/>
      <c r="AC66" s="8"/>
      <c r="AF66" s="8"/>
    </row>
    <row r="67" spans="1:32" x14ac:dyDescent="0.3">
      <c r="A67" s="4" t="s">
        <v>55</v>
      </c>
      <c r="B67" s="7">
        <f>Valores_correntes!B67/AUX_PIB!$B67</f>
        <v>75.930695245330725</v>
      </c>
      <c r="C67" s="7">
        <f>Valores_correntes!C67/AUX_PIB!$B67</f>
        <v>264.69566220944228</v>
      </c>
      <c r="D67" s="7">
        <f>Valores_correntes!D67/AUX_PIB!$B67</f>
        <v>49.755808245915397</v>
      </c>
      <c r="E67" s="7">
        <f>Valores_correntes!E67/AUX_PIB!$B67</f>
        <v>9.2705250644722277</v>
      </c>
      <c r="F67" s="7">
        <f>Valores_correntes!F67/AUX_PIB!$B67</f>
        <v>52.028209496508516</v>
      </c>
      <c r="G67" s="7">
        <f>Valores_correntes!G67/AUX_PIB!$B67</f>
        <v>451.68090026166919</v>
      </c>
      <c r="H67" s="7">
        <f>Valores_correntes!H67/AUX_PIB!$B67</f>
        <v>146.88464963931492</v>
      </c>
      <c r="I67" s="7">
        <f>Valores_correntes!I67/AUX_PIB!$B67</f>
        <v>3.2776414833711107</v>
      </c>
      <c r="J67" s="7">
        <f>Valores_correntes!J67/AUX_PIB!$B67</f>
        <v>74.264340162915516</v>
      </c>
      <c r="K67" s="7">
        <f>Valores_correntes!K67/AUX_PIB!$B67</f>
        <v>33.018291786203484</v>
      </c>
      <c r="L67" s="7">
        <f>Valores_correntes!L67/AUX_PIB!$B67</f>
        <v>87.447267586418931</v>
      </c>
      <c r="M67" s="7">
        <f>Valores_correntes!M67/AUX_PIB!$B67</f>
        <v>344.89219065822397</v>
      </c>
      <c r="N67" s="7">
        <f>Valores_correntes!N67/AUX_PIB!$B67</f>
        <v>138.54291998570801</v>
      </c>
      <c r="O67" s="7">
        <f>Valores_correntes!O67/AUX_PIB!$B67</f>
        <v>1.6410827605401785</v>
      </c>
      <c r="P67" s="7">
        <f>Valores_correntes!P67/AUX_PIB!$B67</f>
        <v>24.229427605967128</v>
      </c>
      <c r="Q67" s="7">
        <f>Valores_correntes!Q67/AUX_PIB!$B67</f>
        <v>22.903478901593161</v>
      </c>
      <c r="R67" s="7">
        <f>Valores_correntes!R67/AUX_PIB!$B67</f>
        <v>115.03350902804557</v>
      </c>
      <c r="S67" s="7">
        <f>Valores_correntes!S67/AUX_PIB!$B67</f>
        <v>302.35041828185405</v>
      </c>
      <c r="T67" s="7">
        <f>Valores_correntes!T67/AUX_PIB!$B67</f>
        <v>361.35826487035365</v>
      </c>
      <c r="U67" s="7">
        <f>Valores_correntes!U67/AUX_PIB!$B67</f>
        <v>269.61438645335357</v>
      </c>
      <c r="V67" s="7">
        <f>Valores_correntes!V67/AUX_PIB!$B67</f>
        <v>148.24957601479804</v>
      </c>
      <c r="W67" s="7">
        <f>Valores_correntes!W67/AUX_PIB!$B67</f>
        <v>65.192295752268876</v>
      </c>
      <c r="X67" s="7">
        <f>Valores_correntes!X67/AUX_PIB!$B67</f>
        <v>254.50898611097304</v>
      </c>
      <c r="Y67" s="7">
        <f>Valores_correntes!Y67/AUX_PIB!$B67</f>
        <v>1098.9235092017473</v>
      </c>
      <c r="AA67" s="8"/>
      <c r="AB67" s="8"/>
      <c r="AC67" s="8"/>
      <c r="AF67" s="8"/>
    </row>
    <row r="68" spans="1:32" x14ac:dyDescent="0.3">
      <c r="A68" s="4" t="s">
        <v>56</v>
      </c>
      <c r="B68" s="7">
        <f>Valores_correntes!B68/AUX_PIB!$B68</f>
        <v>62.803574339134116</v>
      </c>
      <c r="C68" s="7">
        <f>Valores_correntes!C68/AUX_PIB!$B68</f>
        <v>329.90817452261609</v>
      </c>
      <c r="D68" s="7">
        <f>Valores_correntes!D68/AUX_PIB!$B68</f>
        <v>43.53574298056602</v>
      </c>
      <c r="E68" s="7">
        <f>Valores_correntes!E68/AUX_PIB!$B68</f>
        <v>4.7314872700091355</v>
      </c>
      <c r="F68" s="7">
        <f>Valores_correntes!F68/AUX_PIB!$B68</f>
        <v>37.31084701535417</v>
      </c>
      <c r="G68" s="7">
        <f>Valores_correntes!G68/AUX_PIB!$B68</f>
        <v>478.28982612767953</v>
      </c>
      <c r="H68" s="7">
        <f>Valores_correntes!H68/AUX_PIB!$B68</f>
        <v>114.08015228209702</v>
      </c>
      <c r="I68" s="7">
        <f>Valores_correntes!I68/AUX_PIB!$B68</f>
        <v>2.1552776086946333</v>
      </c>
      <c r="J68" s="7">
        <f>Valores_correntes!J68/AUX_PIB!$B68</f>
        <v>65.532982787192807</v>
      </c>
      <c r="K68" s="7">
        <f>Valores_correntes!K68/AUX_PIB!$B68</f>
        <v>16.956837291856246</v>
      </c>
      <c r="L68" s="7">
        <f>Valores_correntes!L68/AUX_PIB!$B68</f>
        <v>57.323472238463332</v>
      </c>
      <c r="M68" s="7">
        <f>Valores_correntes!M68/AUX_PIB!$B68</f>
        <v>256.04872220830407</v>
      </c>
      <c r="N68" s="7">
        <f>Valores_correntes!N68/AUX_PIB!$B68</f>
        <v>112.65132226051445</v>
      </c>
      <c r="O68" s="7">
        <f>Valores_correntes!O68/AUX_PIB!$B68</f>
        <v>1.227701012452409</v>
      </c>
      <c r="P68" s="7">
        <f>Valores_correntes!P68/AUX_PIB!$B68</f>
        <v>19.719452113955501</v>
      </c>
      <c r="Q68" s="7">
        <f>Valores_correntes!Q68/AUX_PIB!$B68</f>
        <v>16.646827694526319</v>
      </c>
      <c r="R68" s="7">
        <f>Valores_correntes!R68/AUX_PIB!$B68</f>
        <v>96.630844091699529</v>
      </c>
      <c r="S68" s="7">
        <f>Valores_correntes!S68/AUX_PIB!$B68</f>
        <v>246.87614717314824</v>
      </c>
      <c r="T68" s="7">
        <f>Valores_correntes!T68/AUX_PIB!$B68</f>
        <v>289.53504888174558</v>
      </c>
      <c r="U68" s="7">
        <f>Valores_correntes!U68/AUX_PIB!$B68</f>
        <v>333.2911531437631</v>
      </c>
      <c r="V68" s="7">
        <f>Valores_correntes!V68/AUX_PIB!$B68</f>
        <v>128.78817788171432</v>
      </c>
      <c r="W68" s="7">
        <f>Valores_correntes!W68/AUX_PIB!$B68</f>
        <v>38.335152256391702</v>
      </c>
      <c r="X68" s="7">
        <f>Valores_correntes!X68/AUX_PIB!$B68</f>
        <v>191.26516334551704</v>
      </c>
      <c r="Y68" s="7">
        <f>Valores_correntes!Y68/AUX_PIB!$B68</f>
        <v>981.21469550913173</v>
      </c>
      <c r="AA68" s="8"/>
      <c r="AB68" s="8"/>
      <c r="AC68" s="8"/>
      <c r="AF68" s="8"/>
    </row>
    <row r="69" spans="1:32" x14ac:dyDescent="0.3">
      <c r="A69" s="4" t="s">
        <v>57</v>
      </c>
      <c r="B69" s="7">
        <f>Valores_correntes!B69/AUX_PIB!$B69</f>
        <v>61.983435704420636</v>
      </c>
      <c r="C69" s="7">
        <f>Valores_correntes!C69/AUX_PIB!$B69</f>
        <v>354.78924400039261</v>
      </c>
      <c r="D69" s="7">
        <f>Valores_correntes!D69/AUX_PIB!$B69</f>
        <v>47.039358248265515</v>
      </c>
      <c r="E69" s="7">
        <f>Valores_correntes!E69/AUX_PIB!$B69</f>
        <v>7.0331564213081448</v>
      </c>
      <c r="F69" s="7">
        <f>Valores_correntes!F69/AUX_PIB!$B69</f>
        <v>40.809375081945589</v>
      </c>
      <c r="G69" s="7">
        <f>Valores_correntes!G69/AUX_PIB!$B69</f>
        <v>511.65456945633252</v>
      </c>
      <c r="H69" s="7">
        <f>Valores_correntes!H69/AUX_PIB!$B69</f>
        <v>124.45229551774457</v>
      </c>
      <c r="I69" s="7">
        <f>Valores_correntes!I69/AUX_PIB!$B69</f>
        <v>1.879660674552007</v>
      </c>
      <c r="J69" s="7">
        <f>Valores_correntes!J69/AUX_PIB!$B69</f>
        <v>67.870649947544138</v>
      </c>
      <c r="K69" s="7">
        <f>Valores_correntes!K69/AUX_PIB!$B69</f>
        <v>23.457303745677233</v>
      </c>
      <c r="L69" s="7">
        <f>Valores_correntes!L69/AUX_PIB!$B69</f>
        <v>80.009219678747812</v>
      </c>
      <c r="M69" s="7">
        <f>Valores_correntes!M69/AUX_PIB!$B69</f>
        <v>297.6691295642658</v>
      </c>
      <c r="N69" s="7">
        <f>Valores_correntes!N69/AUX_PIB!$B69</f>
        <v>122.97976661232178</v>
      </c>
      <c r="O69" s="7">
        <f>Valores_correntes!O69/AUX_PIB!$B69</f>
        <v>1.3932313993104757</v>
      </c>
      <c r="P69" s="7">
        <f>Valores_correntes!P69/AUX_PIB!$B69</f>
        <v>20.786654068180813</v>
      </c>
      <c r="Q69" s="7">
        <f>Valores_correntes!Q69/AUX_PIB!$B69</f>
        <v>21.368417226010692</v>
      </c>
      <c r="R69" s="7">
        <f>Valores_correntes!R69/AUX_PIB!$B69</f>
        <v>112.98426798900388</v>
      </c>
      <c r="S69" s="7">
        <f>Valores_correntes!S69/AUX_PIB!$B69</f>
        <v>279.51233729482766</v>
      </c>
      <c r="T69" s="7">
        <f>Valores_correntes!T69/AUX_PIB!$B69</f>
        <v>309.41549783448704</v>
      </c>
      <c r="U69" s="7">
        <f>Valores_correntes!U69/AUX_PIB!$B69</f>
        <v>358.06213607425508</v>
      </c>
      <c r="V69" s="7">
        <f>Valores_correntes!V69/AUX_PIB!$B69</f>
        <v>135.69666226399048</v>
      </c>
      <c r="W69" s="7">
        <f>Valores_correntes!W69/AUX_PIB!$B69</f>
        <v>51.858877392996064</v>
      </c>
      <c r="X69" s="7">
        <f>Valores_correntes!X69/AUX_PIB!$B69</f>
        <v>233.80286274969728</v>
      </c>
      <c r="Y69" s="7">
        <f>Valores_correntes!Y69/AUX_PIB!$B69</f>
        <v>1088.8360363154261</v>
      </c>
      <c r="AA69" s="8"/>
      <c r="AB69" s="8"/>
      <c r="AC69" s="8"/>
      <c r="AF69" s="8"/>
    </row>
    <row r="70" spans="1:32" x14ac:dyDescent="0.3">
      <c r="A70" s="4" t="s">
        <v>58</v>
      </c>
      <c r="B70" s="7">
        <f>Valores_correntes!B70/AUX_PIB!$B70</f>
        <v>64.524882959337873</v>
      </c>
      <c r="C70" s="7">
        <f>Valores_correntes!C70/AUX_PIB!$B70</f>
        <v>319.36488579234975</v>
      </c>
      <c r="D70" s="7">
        <f>Valores_correntes!D70/AUX_PIB!$B70</f>
        <v>45.782011703330134</v>
      </c>
      <c r="E70" s="7">
        <f>Valores_correntes!E70/AUX_PIB!$B70</f>
        <v>7.2991906483169711</v>
      </c>
      <c r="F70" s="7">
        <f>Valores_correntes!F70/AUX_PIB!$B70</f>
        <v>45.261782545263571</v>
      </c>
      <c r="G70" s="7">
        <f>Valores_correntes!G70/AUX_PIB!$B70</f>
        <v>482.23275364859836</v>
      </c>
      <c r="H70" s="7">
        <f>Valores_correntes!H70/AUX_PIB!$B70</f>
        <v>128.90879339787256</v>
      </c>
      <c r="I70" s="7">
        <f>Valores_correntes!I70/AUX_PIB!$B70</f>
        <v>2.3020040137998183</v>
      </c>
      <c r="J70" s="7">
        <f>Valores_correntes!J70/AUX_PIB!$B70</f>
        <v>68.209783424849135</v>
      </c>
      <c r="K70" s="7">
        <f>Valores_correntes!K70/AUX_PIB!$B70</f>
        <v>31.990909217297574</v>
      </c>
      <c r="L70" s="7">
        <f>Valores_correntes!L70/AUX_PIB!$B70</f>
        <v>82.20849221420761</v>
      </c>
      <c r="M70" s="7">
        <f>Valores_correntes!M70/AUX_PIB!$B70</f>
        <v>313.61998226802666</v>
      </c>
      <c r="N70" s="7">
        <f>Valores_correntes!N70/AUX_PIB!$B70</f>
        <v>128.09962946818516</v>
      </c>
      <c r="O70" s="7">
        <f>Valores_correntes!O70/AUX_PIB!$B70</f>
        <v>1.4611518272648141</v>
      </c>
      <c r="P70" s="7">
        <f>Valores_correntes!P70/AUX_PIB!$B70</f>
        <v>21.685038927357336</v>
      </c>
      <c r="Q70" s="7">
        <f>Valores_correntes!Q70/AUX_PIB!$B70</f>
        <v>28.668568375401303</v>
      </c>
      <c r="R70" s="7">
        <f>Valores_correntes!R70/AUX_PIB!$B70</f>
        <v>123.98237304349647</v>
      </c>
      <c r="S70" s="7">
        <f>Valores_correntes!S70/AUX_PIB!$B70</f>
        <v>303.89676164170504</v>
      </c>
      <c r="T70" s="7">
        <f>Valores_correntes!T70/AUX_PIB!$B70</f>
        <v>321.53330582539559</v>
      </c>
      <c r="U70" s="7">
        <f>Valores_correntes!U70/AUX_PIB!$B70</f>
        <v>323.1280416334144</v>
      </c>
      <c r="V70" s="7">
        <f>Valores_correntes!V70/AUX_PIB!$B70</f>
        <v>135.6768340555366</v>
      </c>
      <c r="W70" s="7">
        <f>Valores_correntes!W70/AUX_PIB!$B70</f>
        <v>67.958668241015843</v>
      </c>
      <c r="X70" s="7">
        <f>Valores_correntes!X70/AUX_PIB!$B70</f>
        <v>251.45264780296768</v>
      </c>
      <c r="Y70" s="7">
        <f>Valores_correntes!Y70/AUX_PIB!$B70</f>
        <v>1099.7494975583302</v>
      </c>
      <c r="AA70" s="8"/>
      <c r="AB70" s="8"/>
      <c r="AC70" s="8"/>
      <c r="AF70" s="8"/>
    </row>
    <row r="71" spans="1:32" x14ac:dyDescent="0.3">
      <c r="A71" s="4" t="s">
        <v>59</v>
      </c>
      <c r="B71" s="7">
        <f>Valores_correntes!B71/AUX_PIB!$B71</f>
        <v>71.155674040011661</v>
      </c>
      <c r="C71" s="7">
        <f>Valores_correntes!C71/AUX_PIB!$B71</f>
        <v>299.14126698390385</v>
      </c>
      <c r="D71" s="7">
        <f>Valores_correntes!D71/AUX_PIB!$B71</f>
        <v>47.474279703924893</v>
      </c>
      <c r="E71" s="7">
        <f>Valores_correntes!E71/AUX_PIB!$B71</f>
        <v>9.5587796962679175</v>
      </c>
      <c r="F71" s="7">
        <f>Valores_correntes!F71/AUX_PIB!$B71</f>
        <v>38.136512905004693</v>
      </c>
      <c r="G71" s="7">
        <f>Valores_correntes!G71/AUX_PIB!$B71</f>
        <v>465.46651332911307</v>
      </c>
      <c r="H71" s="7">
        <f>Valores_correntes!H71/AUX_PIB!$B71</f>
        <v>156.37419723505312</v>
      </c>
      <c r="I71" s="7">
        <f>Valores_correntes!I71/AUX_PIB!$B71</f>
        <v>3.0273204901749966</v>
      </c>
      <c r="J71" s="7">
        <f>Valores_correntes!J71/AUX_PIB!$B71</f>
        <v>77.170349774661872</v>
      </c>
      <c r="K71" s="7">
        <f>Valores_correntes!K71/AUX_PIB!$B71</f>
        <v>38.47638331841015</v>
      </c>
      <c r="L71" s="7">
        <f>Valores_correntes!L71/AUX_PIB!$B71</f>
        <v>89.595598247234605</v>
      </c>
      <c r="M71" s="7">
        <f>Valores_correntes!M71/AUX_PIB!$B71</f>
        <v>364.64384906553471</v>
      </c>
      <c r="N71" s="7">
        <f>Valores_correntes!N71/AUX_PIB!$B71</f>
        <v>146.90660733308152</v>
      </c>
      <c r="O71" s="7">
        <f>Valores_correntes!O71/AUX_PIB!$B71</f>
        <v>1.5031935127236729</v>
      </c>
      <c r="P71" s="7">
        <f>Valores_correntes!P71/AUX_PIB!$B71</f>
        <v>24.567380669978714</v>
      </c>
      <c r="Q71" s="7">
        <f>Valores_correntes!Q71/AUX_PIB!$B71</f>
        <v>32.923475050663178</v>
      </c>
      <c r="R71" s="7">
        <f>Valores_correntes!R71/AUX_PIB!$B71</f>
        <v>126.1118958073649</v>
      </c>
      <c r="S71" s="7">
        <f>Valores_correntes!S71/AUX_PIB!$B71</f>
        <v>332.01255237381196</v>
      </c>
      <c r="T71" s="7">
        <f>Valores_correntes!T71/AUX_PIB!$B71</f>
        <v>374.43647860814633</v>
      </c>
      <c r="U71" s="7">
        <f>Valores_correntes!U71/AUX_PIB!$B71</f>
        <v>303.67178098680256</v>
      </c>
      <c r="V71" s="7">
        <f>Valores_correntes!V71/AUX_PIB!$B71</f>
        <v>149.21201014856547</v>
      </c>
      <c r="W71" s="7">
        <f>Valores_correntes!W71/AUX_PIB!$B71</f>
        <v>80.958638065341233</v>
      </c>
      <c r="X71" s="7">
        <f>Valores_correntes!X71/AUX_PIB!$B71</f>
        <v>253.84400695960423</v>
      </c>
      <c r="Y71" s="7">
        <f>Valores_correntes!Y71/AUX_PIB!$B71</f>
        <v>1162.1229147684596</v>
      </c>
      <c r="AA71" s="8"/>
      <c r="AB71" s="8"/>
      <c r="AC71" s="8"/>
      <c r="AF71" s="8"/>
    </row>
    <row r="72" spans="1:32" x14ac:dyDescent="0.3">
      <c r="A72" s="4" t="s">
        <v>60</v>
      </c>
      <c r="B72" s="7">
        <f>Valores_correntes!B72/AUX_PIB!$B72</f>
        <v>60.993304587323053</v>
      </c>
      <c r="C72" s="7">
        <f>Valores_correntes!C72/AUX_PIB!$B72</f>
        <v>333.59129687959455</v>
      </c>
      <c r="D72" s="7">
        <f>Valores_correntes!D72/AUX_PIB!$B72</f>
        <v>42.296133285778154</v>
      </c>
      <c r="E72" s="7">
        <f>Valores_correntes!E72/AUX_PIB!$B72</f>
        <v>5.3091244503971442</v>
      </c>
      <c r="F72" s="7">
        <f>Valores_correntes!F72/AUX_PIB!$B72</f>
        <v>40.085877597963247</v>
      </c>
      <c r="G72" s="7">
        <f>Valores_correntes!G72/AUX_PIB!$B72</f>
        <v>482.27573680105615</v>
      </c>
      <c r="H72" s="7">
        <f>Valores_correntes!H72/AUX_PIB!$B72</f>
        <v>126.92922136702741</v>
      </c>
      <c r="I72" s="7">
        <f>Valores_correntes!I72/AUX_PIB!$B72</f>
        <v>2.4439102601104943</v>
      </c>
      <c r="J72" s="7">
        <f>Valores_correntes!J72/AUX_PIB!$B72</f>
        <v>72.769930699723304</v>
      </c>
      <c r="K72" s="7">
        <f>Valores_correntes!K72/AUX_PIB!$B72</f>
        <v>16.431647699401335</v>
      </c>
      <c r="L72" s="7">
        <f>Valores_correntes!L72/AUX_PIB!$B72</f>
        <v>66.094411758587171</v>
      </c>
      <c r="M72" s="7">
        <f>Valores_correntes!M72/AUX_PIB!$B72</f>
        <v>284.66912178484972</v>
      </c>
      <c r="N72" s="7">
        <f>Valores_correntes!N72/AUX_PIB!$B72</f>
        <v>125.18160476162679</v>
      </c>
      <c r="O72" s="7">
        <f>Valores_correntes!O72/AUX_PIB!$B72</f>
        <v>1.1444395243134291</v>
      </c>
      <c r="P72" s="7">
        <f>Valores_correntes!P72/AUX_PIB!$B72</f>
        <v>21.164786389439978</v>
      </c>
      <c r="Q72" s="7">
        <f>Valores_correntes!Q72/AUX_PIB!$B72</f>
        <v>22.955217883675786</v>
      </c>
      <c r="R72" s="7">
        <f>Valores_correntes!R72/AUX_PIB!$B72</f>
        <v>112.12537977678272</v>
      </c>
      <c r="S72" s="7">
        <f>Valores_correntes!S72/AUX_PIB!$B72</f>
        <v>282.57142833583873</v>
      </c>
      <c r="T72" s="7">
        <f>Valores_correntes!T72/AUX_PIB!$B72</f>
        <v>313.10413071597719</v>
      </c>
      <c r="U72" s="7">
        <f>Valores_correntes!U72/AUX_PIB!$B72</f>
        <v>337.17964666401849</v>
      </c>
      <c r="V72" s="7">
        <f>Valores_correntes!V72/AUX_PIB!$B72</f>
        <v>136.23085037494144</v>
      </c>
      <c r="W72" s="7">
        <f>Valores_correntes!W72/AUX_PIB!$B72</f>
        <v>44.69599003347426</v>
      </c>
      <c r="X72" s="7">
        <f>Valores_correntes!X72/AUX_PIB!$B72</f>
        <v>218.30566913333314</v>
      </c>
      <c r="Y72" s="7">
        <f>Valores_correntes!Y72/AUX_PIB!$B72</f>
        <v>1049.5162869217447</v>
      </c>
      <c r="AA72" s="8"/>
      <c r="AB72" s="8"/>
      <c r="AC72" s="8"/>
      <c r="AF72" s="8"/>
    </row>
    <row r="73" spans="1:32" x14ac:dyDescent="0.3">
      <c r="A73" s="4" t="s">
        <v>61</v>
      </c>
      <c r="B73" s="7">
        <f>Valores_correntes!B73/AUX_PIB!$B73</f>
        <v>65.913813999645271</v>
      </c>
      <c r="C73" s="7">
        <f>Valores_correntes!C73/AUX_PIB!$B73</f>
        <v>419.60776713288124</v>
      </c>
      <c r="D73" s="7">
        <f>Valores_correntes!D73/AUX_PIB!$B73</f>
        <v>49.75134915611288</v>
      </c>
      <c r="E73" s="7">
        <f>Valores_correntes!E73/AUX_PIB!$B73</f>
        <v>7.826909400274797</v>
      </c>
      <c r="F73" s="7">
        <f>Valores_correntes!F73/AUX_PIB!$B73</f>
        <v>50.323994912711655</v>
      </c>
      <c r="G73" s="7">
        <f>Valores_correntes!G73/AUX_PIB!$B73</f>
        <v>593.42383460162591</v>
      </c>
      <c r="H73" s="7">
        <f>Valores_correntes!H73/AUX_PIB!$B73</f>
        <v>127.22695663128778</v>
      </c>
      <c r="I73" s="7">
        <f>Valores_correntes!I73/AUX_PIB!$B73</f>
        <v>2.7712601093529683</v>
      </c>
      <c r="J73" s="7">
        <f>Valores_correntes!J73/AUX_PIB!$B73</f>
        <v>71.894732270426317</v>
      </c>
      <c r="K73" s="7">
        <f>Valores_correntes!K73/AUX_PIB!$B73</f>
        <v>20.488103055758014</v>
      </c>
      <c r="L73" s="7">
        <f>Valores_correntes!L73/AUX_PIB!$B73</f>
        <v>75.063924155371225</v>
      </c>
      <c r="M73" s="7">
        <f>Valores_correntes!M73/AUX_PIB!$B73</f>
        <v>297.44497622219632</v>
      </c>
      <c r="N73" s="7">
        <f>Valores_correntes!N73/AUX_PIB!$B73</f>
        <v>134.60398773596648</v>
      </c>
      <c r="O73" s="7">
        <f>Valores_correntes!O73/AUX_PIB!$B73</f>
        <v>1.3521256696409307</v>
      </c>
      <c r="P73" s="7">
        <f>Valores_correntes!P73/AUX_PIB!$B73</f>
        <v>22.664936997295023</v>
      </c>
      <c r="Q73" s="7">
        <f>Valores_correntes!Q73/AUX_PIB!$B73</f>
        <v>28.046475886319271</v>
      </c>
      <c r="R73" s="7">
        <f>Valores_correntes!R73/AUX_PIB!$B73</f>
        <v>126.78887145935234</v>
      </c>
      <c r="S73" s="7">
        <f>Valores_correntes!S73/AUX_PIB!$B73</f>
        <v>313.45639774857409</v>
      </c>
      <c r="T73" s="7">
        <f>Valores_correntes!T73/AUX_PIB!$B73</f>
        <v>327.74475836689959</v>
      </c>
      <c r="U73" s="7">
        <f>Valores_correntes!U73/AUX_PIB!$B73</f>
        <v>423.73115291187514</v>
      </c>
      <c r="V73" s="7">
        <f>Valores_correntes!V73/AUX_PIB!$B73</f>
        <v>144.31101842383421</v>
      </c>
      <c r="W73" s="7">
        <f>Valores_correntes!W73/AUX_PIB!$B73</f>
        <v>56.361488342352082</v>
      </c>
      <c r="X73" s="7">
        <f>Valores_correntes!X73/AUX_PIB!$B73</f>
        <v>252.1767905274352</v>
      </c>
      <c r="Y73" s="7">
        <f>Valores_correntes!Y73/AUX_PIB!$B73</f>
        <v>1204.3252085723961</v>
      </c>
      <c r="AA73" s="8"/>
      <c r="AB73" s="8"/>
      <c r="AC73" s="8"/>
      <c r="AF73" s="8"/>
    </row>
    <row r="74" spans="1:32" x14ac:dyDescent="0.3">
      <c r="A74" s="4" t="s">
        <v>62</v>
      </c>
      <c r="B74" s="7">
        <f>Valores_correntes!B74/AUX_PIB!$B74</f>
        <v>61.088473515598615</v>
      </c>
      <c r="C74" s="7">
        <f>Valores_correntes!C74/AUX_PIB!$B74</f>
        <v>329.70814277784814</v>
      </c>
      <c r="D74" s="7">
        <f>Valores_correntes!D74/AUX_PIB!$B74</f>
        <v>42.891661791062958</v>
      </c>
      <c r="E74" s="7">
        <f>Valores_correntes!E74/AUX_PIB!$B74</f>
        <v>9.2918874329238026</v>
      </c>
      <c r="F74" s="7">
        <f>Valores_correntes!F74/AUX_PIB!$B74</f>
        <v>43.295216972259034</v>
      </c>
      <c r="G74" s="7">
        <f>Valores_correntes!G74/AUX_PIB!$B74</f>
        <v>486.2753824896925</v>
      </c>
      <c r="H74" s="7">
        <f>Valores_correntes!H74/AUX_PIB!$B74</f>
        <v>131.19767256259536</v>
      </c>
      <c r="I74" s="7">
        <f>Valores_correntes!I74/AUX_PIB!$B74</f>
        <v>2.8779048131536866</v>
      </c>
      <c r="J74" s="7">
        <f>Valores_correntes!J74/AUX_PIB!$B74</f>
        <v>72.230496199537185</v>
      </c>
      <c r="K74" s="7">
        <f>Valores_correntes!K74/AUX_PIB!$B74</f>
        <v>24.577309999685539</v>
      </c>
      <c r="L74" s="7">
        <f>Valores_correntes!L74/AUX_PIB!$B74</f>
        <v>77.746747529199652</v>
      </c>
      <c r="M74" s="7">
        <f>Valores_correntes!M74/AUX_PIB!$B74</f>
        <v>308.63013110417143</v>
      </c>
      <c r="N74" s="7">
        <f>Valores_correntes!N74/AUX_PIB!$B74</f>
        <v>136.31992611405363</v>
      </c>
      <c r="O74" s="7">
        <f>Valores_correntes!O74/AUX_PIB!$B74</f>
        <v>1.4127144820541391</v>
      </c>
      <c r="P74" s="7">
        <f>Valores_correntes!P74/AUX_PIB!$B74</f>
        <v>23.074217946039511</v>
      </c>
      <c r="Q74" s="7">
        <f>Valores_correntes!Q74/AUX_PIB!$B74</f>
        <v>33.565473773635603</v>
      </c>
      <c r="R74" s="7">
        <f>Valores_correntes!R74/AUX_PIB!$B74</f>
        <v>128.4174326613726</v>
      </c>
      <c r="S74" s="7">
        <f>Valores_correntes!S74/AUX_PIB!$B74</f>
        <v>322.78976497715547</v>
      </c>
      <c r="T74" s="7">
        <f>Valores_correntes!T74/AUX_PIB!$B74</f>
        <v>328.60607219224755</v>
      </c>
      <c r="U74" s="7">
        <f>Valores_correntes!U74/AUX_PIB!$B74</f>
        <v>333.99876207305601</v>
      </c>
      <c r="V74" s="7">
        <f>Valores_correntes!V74/AUX_PIB!$B74</f>
        <v>138.19637593663967</v>
      </c>
      <c r="W74" s="7">
        <f>Valores_correntes!W74/AUX_PIB!$B74</f>
        <v>67.434671206244943</v>
      </c>
      <c r="X74" s="7">
        <f>Valores_correntes!X74/AUX_PIB!$B74</f>
        <v>249.45939716283129</v>
      </c>
      <c r="Y74" s="7">
        <f>Valores_correntes!Y74/AUX_PIB!$B74</f>
        <v>1117.6952785710196</v>
      </c>
      <c r="AA74" s="8"/>
      <c r="AB74" s="8"/>
      <c r="AC74" s="8"/>
      <c r="AF74" s="8"/>
    </row>
    <row r="75" spans="1:32" x14ac:dyDescent="0.3">
      <c r="A75" s="4" t="s">
        <v>63</v>
      </c>
      <c r="B75" s="7">
        <f>Valores_correntes!B75/AUX_PIB!$B75</f>
        <v>80.861834184030116</v>
      </c>
      <c r="C75" s="7">
        <f>Valores_correntes!C75/AUX_PIB!$B75</f>
        <v>348.05836906415885</v>
      </c>
      <c r="D75" s="7">
        <f>Valores_correntes!D75/AUX_PIB!$B75</f>
        <v>54.365082502188883</v>
      </c>
      <c r="E75" s="7">
        <f>Valores_correntes!E75/AUX_PIB!$B75</f>
        <v>12.112318024517506</v>
      </c>
      <c r="F75" s="7">
        <f>Valores_correntes!F75/AUX_PIB!$B75</f>
        <v>98.556314878516616</v>
      </c>
      <c r="G75" s="7">
        <f>Valores_correntes!G75/AUX_PIB!$B75</f>
        <v>593.95391865341196</v>
      </c>
      <c r="H75" s="7">
        <f>Valores_correntes!H75/AUX_PIB!$B75</f>
        <v>156.08279987419633</v>
      </c>
      <c r="I75" s="7">
        <f>Valores_correntes!I75/AUX_PIB!$B75</f>
        <v>3.2534308693016514</v>
      </c>
      <c r="J75" s="7">
        <f>Valores_correntes!J75/AUX_PIB!$B75</f>
        <v>80.727439114280529</v>
      </c>
      <c r="K75" s="7">
        <f>Valores_correntes!K75/AUX_PIB!$B75</f>
        <v>28.079496756976976</v>
      </c>
      <c r="L75" s="7">
        <f>Valores_correntes!L75/AUX_PIB!$B75</f>
        <v>95.894681971633787</v>
      </c>
      <c r="M75" s="7">
        <f>Valores_correntes!M75/AUX_PIB!$B75</f>
        <v>364.03784858638926</v>
      </c>
      <c r="N75" s="7">
        <f>Valores_correntes!N75/AUX_PIB!$B75</f>
        <v>155.57143597577115</v>
      </c>
      <c r="O75" s="7">
        <f>Valores_correntes!O75/AUX_PIB!$B75</f>
        <v>1.6778642912146617</v>
      </c>
      <c r="P75" s="7">
        <f>Valores_correntes!P75/AUX_PIB!$B75</f>
        <v>26.178526032110259</v>
      </c>
      <c r="Q75" s="7">
        <f>Valores_correntes!Q75/AUX_PIB!$B75</f>
        <v>37.613227985313181</v>
      </c>
      <c r="R75" s="7">
        <f>Valores_correntes!R75/AUX_PIB!$B75</f>
        <v>137.82272266341334</v>
      </c>
      <c r="S75" s="7">
        <f>Valores_correntes!S75/AUX_PIB!$B75</f>
        <v>358.86377694782254</v>
      </c>
      <c r="T75" s="7">
        <f>Valores_correntes!T75/AUX_PIB!$B75</f>
        <v>392.51607003399755</v>
      </c>
      <c r="U75" s="7">
        <f>Valores_correntes!U75/AUX_PIB!$B75</f>
        <v>352.98966422467515</v>
      </c>
      <c r="V75" s="7">
        <f>Valores_correntes!V75/AUX_PIB!$B75</f>
        <v>161.27104764857967</v>
      </c>
      <c r="W75" s="7">
        <f>Valores_correntes!W75/AUX_PIB!$B75</f>
        <v>77.805042766807659</v>
      </c>
      <c r="X75" s="7">
        <f>Valores_correntes!X75/AUX_PIB!$B75</f>
        <v>332.27371951356372</v>
      </c>
      <c r="Y75" s="7">
        <f>Valores_correntes!Y75/AUX_PIB!$B75</f>
        <v>1316.8555441876238</v>
      </c>
      <c r="AA75" s="8"/>
      <c r="AB75" s="8"/>
      <c r="AC75" s="8"/>
      <c r="AF75" s="8"/>
    </row>
    <row r="76" spans="1:32" x14ac:dyDescent="0.3">
      <c r="A76" s="4" t="s">
        <v>64</v>
      </c>
      <c r="B76" s="7">
        <f>Valores_correntes!B76/AUX_PIB!$B76</f>
        <v>64.716933420015664</v>
      </c>
      <c r="C76" s="7">
        <f>Valores_correntes!C76/AUX_PIB!$B76</f>
        <v>357.78399056307995</v>
      </c>
      <c r="D76" s="7">
        <f>Valores_correntes!D76/AUX_PIB!$B76</f>
        <v>43.192239142939506</v>
      </c>
      <c r="E76" s="7">
        <f>Valores_correntes!E76/AUX_PIB!$B76</f>
        <v>7.1387724087017848</v>
      </c>
      <c r="F76" s="7">
        <f>Valores_correntes!F76/AUX_PIB!$B76</f>
        <v>47.935456204139861</v>
      </c>
      <c r="G76" s="7">
        <f>Valores_correntes!G76/AUX_PIB!$B76</f>
        <v>520.76739173887677</v>
      </c>
      <c r="H76" s="7">
        <f>Valores_correntes!H76/AUX_PIB!$B76</f>
        <v>126.1519675057249</v>
      </c>
      <c r="I76" s="7">
        <f>Valores_correntes!I76/AUX_PIB!$B76</f>
        <v>2.1097959864537152</v>
      </c>
      <c r="J76" s="7">
        <f>Valores_correntes!J76/AUX_PIB!$B76</f>
        <v>71.363293993472311</v>
      </c>
      <c r="K76" s="7">
        <f>Valores_correntes!K76/AUX_PIB!$B76</f>
        <v>13.99850223090945</v>
      </c>
      <c r="L76" s="7">
        <f>Valores_correntes!L76/AUX_PIB!$B76</f>
        <v>65.284857135355622</v>
      </c>
      <c r="M76" s="7">
        <f>Valores_correntes!M76/AUX_PIB!$B76</f>
        <v>278.908416851916</v>
      </c>
      <c r="N76" s="7">
        <f>Valores_correntes!N76/AUX_PIB!$B76</f>
        <v>136.3086278197801</v>
      </c>
      <c r="O76" s="7">
        <f>Valores_correntes!O76/AUX_PIB!$B76</f>
        <v>1.6149658767769564</v>
      </c>
      <c r="P76" s="7">
        <f>Valores_correntes!P76/AUX_PIB!$B76</f>
        <v>23.393573341521488</v>
      </c>
      <c r="Q76" s="7">
        <f>Valores_correntes!Q76/AUX_PIB!$B76</f>
        <v>28.307048732136916</v>
      </c>
      <c r="R76" s="7">
        <f>Valores_correntes!R76/AUX_PIB!$B76</f>
        <v>126.51998445134062</v>
      </c>
      <c r="S76" s="7">
        <f>Valores_correntes!S76/AUX_PIB!$B76</f>
        <v>316.14420022155605</v>
      </c>
      <c r="T76" s="7">
        <f>Valores_correntes!T76/AUX_PIB!$B76</f>
        <v>327.17752874552065</v>
      </c>
      <c r="U76" s="7">
        <f>Valores_correntes!U76/AUX_PIB!$B76</f>
        <v>361.50875242631065</v>
      </c>
      <c r="V76" s="7">
        <f>Valores_correntes!V76/AUX_PIB!$B76</f>
        <v>137.94910647793333</v>
      </c>
      <c r="W76" s="7">
        <f>Valores_correntes!W76/AUX_PIB!$B76</f>
        <v>49.444323371748148</v>
      </c>
      <c r="X76" s="7">
        <f>Valores_correntes!X76/AUX_PIB!$B76</f>
        <v>239.74029779083611</v>
      </c>
      <c r="Y76" s="7">
        <f>Valores_correntes!Y76/AUX_PIB!$B76</f>
        <v>1115.820008812349</v>
      </c>
      <c r="AA76" s="8"/>
      <c r="AB76" s="8"/>
      <c r="AC76" s="8"/>
      <c r="AF76" s="8"/>
    </row>
    <row r="77" spans="1:32" x14ac:dyDescent="0.3">
      <c r="A77" s="4" t="s">
        <v>65</v>
      </c>
      <c r="B77" s="7">
        <f>Valores_correntes!B77/AUX_PIB!$B77</f>
        <v>65.933930048669907</v>
      </c>
      <c r="C77" s="7">
        <f>Valores_correntes!C77/AUX_PIB!$B77</f>
        <v>430.36010684513258</v>
      </c>
      <c r="D77" s="7">
        <f>Valores_correntes!D77/AUX_PIB!$B77</f>
        <v>47.813389881844685</v>
      </c>
      <c r="E77" s="7">
        <f>Valores_correntes!E77/AUX_PIB!$B77</f>
        <v>9.2156587147239755</v>
      </c>
      <c r="F77" s="7">
        <f>Valores_correntes!F77/AUX_PIB!$B77</f>
        <v>44.498524584772717</v>
      </c>
      <c r="G77" s="7">
        <f>Valores_correntes!G77/AUX_PIB!$B77</f>
        <v>597.82161007514389</v>
      </c>
      <c r="H77" s="7">
        <f>Valores_correntes!H77/AUX_PIB!$B77</f>
        <v>137.48032978280196</v>
      </c>
      <c r="I77" s="7">
        <f>Valores_correntes!I77/AUX_PIB!$B77</f>
        <v>2.6215660401011855</v>
      </c>
      <c r="J77" s="7">
        <f>Valores_correntes!J77/AUX_PIB!$B77</f>
        <v>75.10007347649028</v>
      </c>
      <c r="K77" s="7">
        <f>Valores_correntes!K77/AUX_PIB!$B77</f>
        <v>21.709393915481726</v>
      </c>
      <c r="L77" s="7">
        <f>Valores_correntes!L77/AUX_PIB!$B77</f>
        <v>86.553307330923928</v>
      </c>
      <c r="M77" s="7">
        <f>Valores_correntes!M77/AUX_PIB!$B77</f>
        <v>323.46467054579909</v>
      </c>
      <c r="N77" s="7">
        <f>Valores_correntes!N77/AUX_PIB!$B77</f>
        <v>146.40457626677514</v>
      </c>
      <c r="O77" s="7">
        <f>Valores_correntes!O77/AUX_PIB!$B77</f>
        <v>1.8993017528527758</v>
      </c>
      <c r="P77" s="7">
        <f>Valores_correntes!P77/AUX_PIB!$B77</f>
        <v>24.650302398680701</v>
      </c>
      <c r="Q77" s="7">
        <f>Valores_correntes!Q77/AUX_PIB!$B77</f>
        <v>37.235431677714651</v>
      </c>
      <c r="R77" s="7">
        <f>Valores_correntes!R77/AUX_PIB!$B77</f>
        <v>148.99958575516081</v>
      </c>
      <c r="S77" s="7">
        <f>Valores_correntes!S77/AUX_PIB!$B77</f>
        <v>359.18919785118408</v>
      </c>
      <c r="T77" s="7">
        <f>Valores_correntes!T77/AUX_PIB!$B77</f>
        <v>349.81883609824695</v>
      </c>
      <c r="U77" s="7">
        <f>Valores_correntes!U77/AUX_PIB!$B77</f>
        <v>434.88097463808657</v>
      </c>
      <c r="V77" s="7">
        <f>Valores_correntes!V77/AUX_PIB!$B77</f>
        <v>147.56376575701569</v>
      </c>
      <c r="W77" s="7">
        <f>Valores_correntes!W77/AUX_PIB!$B77</f>
        <v>68.160484307920356</v>
      </c>
      <c r="X77" s="7">
        <f>Valores_correntes!X77/AUX_PIB!$B77</f>
        <v>280.05141767085746</v>
      </c>
      <c r="Y77" s="7">
        <f>Valores_correntes!Y77/AUX_PIB!$B77</f>
        <v>1280.475478472127</v>
      </c>
      <c r="AA77" s="8"/>
      <c r="AB77" s="8"/>
      <c r="AC77" s="8"/>
      <c r="AF77" s="8"/>
    </row>
    <row r="78" spans="1:32" x14ac:dyDescent="0.3">
      <c r="A78" s="4" t="s">
        <v>66</v>
      </c>
      <c r="B78" s="7">
        <f>Valores_correntes!B78/AUX_PIB!$B78</f>
        <v>61.838345635345334</v>
      </c>
      <c r="C78" s="7">
        <f>Valores_correntes!C78/AUX_PIB!$B78</f>
        <v>350.78216503996811</v>
      </c>
      <c r="D78" s="7">
        <f>Valores_correntes!D78/AUX_PIB!$B78</f>
        <v>41.8814241883222</v>
      </c>
      <c r="E78" s="7">
        <f>Valores_correntes!E78/AUX_PIB!$B78</f>
        <v>9.9640438297343206</v>
      </c>
      <c r="F78" s="7">
        <f>Valores_correntes!F78/AUX_PIB!$B78</f>
        <v>49.005681997909392</v>
      </c>
      <c r="G78" s="7">
        <f>Valores_correntes!G78/AUX_PIB!$B78</f>
        <v>513.47166069127923</v>
      </c>
      <c r="H78" s="7">
        <f>Valores_correntes!H78/AUX_PIB!$B78</f>
        <v>136.01146720313079</v>
      </c>
      <c r="I78" s="7">
        <f>Valores_correntes!I78/AUX_PIB!$B78</f>
        <v>2.212621567121174</v>
      </c>
      <c r="J78" s="7">
        <f>Valores_correntes!J78/AUX_PIB!$B78</f>
        <v>74.246190938088304</v>
      </c>
      <c r="K78" s="7">
        <f>Valores_correntes!K78/AUX_PIB!$B78</f>
        <v>26.30947401521852</v>
      </c>
      <c r="L78" s="7">
        <f>Valores_correntes!L78/AUX_PIB!$B78</f>
        <v>88.889139850572391</v>
      </c>
      <c r="M78" s="7">
        <f>Valores_correntes!M78/AUX_PIB!$B78</f>
        <v>327.66889357413123</v>
      </c>
      <c r="N78" s="7">
        <f>Valores_correntes!N78/AUX_PIB!$B78</f>
        <v>144.42820804288868</v>
      </c>
      <c r="O78" s="7">
        <f>Valores_correntes!O78/AUX_PIB!$B78</f>
        <v>1.896539924835948</v>
      </c>
      <c r="P78" s="7">
        <f>Valores_correntes!P78/AUX_PIB!$B78</f>
        <v>24.853375947714266</v>
      </c>
      <c r="Q78" s="7">
        <f>Valores_correntes!Q78/AUX_PIB!$B78</f>
        <v>44.184686398612556</v>
      </c>
      <c r="R78" s="7">
        <f>Valores_correntes!R78/AUX_PIB!$B78</f>
        <v>152.42017804573314</v>
      </c>
      <c r="S78" s="7">
        <f>Valores_correntes!S78/AUX_PIB!$B78</f>
        <v>367.78298835978461</v>
      </c>
      <c r="T78" s="7">
        <f>Valores_correntes!T78/AUX_PIB!$B78</f>
        <v>342.27802088136485</v>
      </c>
      <c r="U78" s="7">
        <f>Valores_correntes!U78/AUX_PIB!$B78</f>
        <v>354.89132653192524</v>
      </c>
      <c r="V78" s="7">
        <f>Valores_correntes!V78/AUX_PIB!$B78</f>
        <v>140.98099107412477</v>
      </c>
      <c r="W78" s="7">
        <f>Valores_correntes!W78/AUX_PIB!$B78</f>
        <v>80.458204243565405</v>
      </c>
      <c r="X78" s="7">
        <f>Valores_correntes!X78/AUX_PIB!$B78</f>
        <v>290.31499989421491</v>
      </c>
      <c r="Y78" s="7">
        <f>Valores_correntes!Y78/AUX_PIB!$B78</f>
        <v>1208.9235426251951</v>
      </c>
      <c r="AA78" s="8"/>
      <c r="AB78" s="8"/>
      <c r="AC78" s="8"/>
      <c r="AF78" s="8"/>
    </row>
    <row r="79" spans="1:32" x14ac:dyDescent="0.3">
      <c r="A79" s="4" t="s">
        <v>67</v>
      </c>
      <c r="B79" s="7">
        <f>Valores_correntes!B79/AUX_PIB!$B79</f>
        <v>74.6273449206804</v>
      </c>
      <c r="C79" s="7">
        <f>Valores_correntes!C79/AUX_PIB!$B79</f>
        <v>326.15107168857992</v>
      </c>
      <c r="D79" s="7">
        <f>Valores_correntes!D79/AUX_PIB!$B79</f>
        <v>46.374529703932247</v>
      </c>
      <c r="E79" s="7">
        <f>Valores_correntes!E79/AUX_PIB!$B79</f>
        <v>12.474354813786471</v>
      </c>
      <c r="F79" s="7">
        <f>Valores_correntes!F79/AUX_PIB!$B79</f>
        <v>54.166598323022427</v>
      </c>
      <c r="G79" s="7">
        <f>Valores_correntes!G79/AUX_PIB!$B79</f>
        <v>513.7938994500015</v>
      </c>
      <c r="H79" s="7">
        <f>Valores_correntes!H79/AUX_PIB!$B79</f>
        <v>162.3951858222417</v>
      </c>
      <c r="I79" s="7">
        <f>Valores_correntes!I79/AUX_PIB!$B79</f>
        <v>2.594883933915439</v>
      </c>
      <c r="J79" s="7">
        <f>Valores_correntes!J79/AUX_PIB!$B79</f>
        <v>85.967185039823065</v>
      </c>
      <c r="K79" s="7">
        <f>Valores_correntes!K79/AUX_PIB!$B79</f>
        <v>31.736046406683727</v>
      </c>
      <c r="L79" s="7">
        <f>Valores_correntes!L79/AUX_PIB!$B79</f>
        <v>105.0786120110071</v>
      </c>
      <c r="M79" s="7">
        <f>Valores_correntes!M79/AUX_PIB!$B79</f>
        <v>387.77191321367104</v>
      </c>
      <c r="N79" s="7">
        <f>Valores_correntes!N79/AUX_PIB!$B79</f>
        <v>164.92916280798215</v>
      </c>
      <c r="O79" s="7">
        <f>Valores_correntes!O79/AUX_PIB!$B79</f>
        <v>1.8485907474746539</v>
      </c>
      <c r="P79" s="7">
        <f>Valores_correntes!P79/AUX_PIB!$B79</f>
        <v>27.287319350086939</v>
      </c>
      <c r="Q79" s="7">
        <f>Valores_correntes!Q79/AUX_PIB!$B79</f>
        <v>41.978076818439341</v>
      </c>
      <c r="R79" s="7">
        <f>Valores_correntes!R79/AUX_PIB!$B79</f>
        <v>147.08877525448273</v>
      </c>
      <c r="S79" s="7">
        <f>Valores_correntes!S79/AUX_PIB!$B79</f>
        <v>383.13192497846575</v>
      </c>
      <c r="T79" s="7">
        <f>Valores_correntes!T79/AUX_PIB!$B79</f>
        <v>401.95169355090428</v>
      </c>
      <c r="U79" s="7">
        <f>Valores_correntes!U79/AUX_PIB!$B79</f>
        <v>330.59454636996998</v>
      </c>
      <c r="V79" s="7">
        <f>Valores_correntes!V79/AUX_PIB!$B79</f>
        <v>159.62903409384225</v>
      </c>
      <c r="W79" s="7">
        <f>Valores_correntes!W79/AUX_PIB!$B79</f>
        <v>86.188478038909537</v>
      </c>
      <c r="X79" s="7">
        <f>Valores_correntes!X79/AUX_PIB!$B79</f>
        <v>306.33398558851223</v>
      </c>
      <c r="Y79" s="7">
        <f>Valores_correntes!Y79/AUX_PIB!$B79</f>
        <v>1284.6977376421382</v>
      </c>
      <c r="AA79" s="8"/>
      <c r="AB79" s="8"/>
      <c r="AC79" s="8"/>
      <c r="AF79" s="8"/>
    </row>
    <row r="80" spans="1:32" x14ac:dyDescent="0.3">
      <c r="A80" s="4" t="s">
        <v>92</v>
      </c>
      <c r="B80" s="7">
        <f>Valores_correntes!B80/AUX_PIB!$B80</f>
        <v>64.737747795422052</v>
      </c>
      <c r="C80" s="7">
        <f>Valores_correntes!C80/AUX_PIB!$B80</f>
        <v>355.39124075259747</v>
      </c>
      <c r="D80" s="7">
        <f>Valores_correntes!D80/AUX_PIB!$B80</f>
        <v>41.386252422460061</v>
      </c>
      <c r="E80" s="7">
        <f>Valores_correntes!E80/AUX_PIB!$B80</f>
        <v>5.8979919361315876</v>
      </c>
      <c r="F80" s="7">
        <f>Valores_correntes!F80/AUX_PIB!$B80</f>
        <v>39.362057803711508</v>
      </c>
      <c r="G80" s="7">
        <f>Valores_correntes!G80/AUX_PIB!$B80</f>
        <v>506.77529071032268</v>
      </c>
      <c r="H80" s="7">
        <f>Valores_correntes!H80/AUX_PIB!$B80</f>
        <v>131.9350644261076</v>
      </c>
      <c r="I80" s="7">
        <f>Valores_correntes!I80/AUX_PIB!$B80</f>
        <v>1.9674509737560997</v>
      </c>
      <c r="J80" s="7">
        <f>Valores_correntes!J80/AUX_PIB!$B80</f>
        <v>73.488992065870605</v>
      </c>
      <c r="K80" s="7">
        <f>Valores_correntes!K80/AUX_PIB!$B80</f>
        <v>15.465312689120609</v>
      </c>
      <c r="L80" s="7">
        <f>Valores_correntes!L80/AUX_PIB!$B80</f>
        <v>76.767296817334397</v>
      </c>
      <c r="M80" s="7">
        <f>Valores_correntes!M80/AUX_PIB!$B80</f>
        <v>299.62411697218931</v>
      </c>
      <c r="N80" s="7">
        <f>Valores_correntes!N80/AUX_PIB!$B80</f>
        <v>139.85913052590689</v>
      </c>
      <c r="O80" s="7">
        <f>Valores_correntes!O80/AUX_PIB!$B80</f>
        <v>1.5172647604011538</v>
      </c>
      <c r="P80" s="7">
        <f>Valores_correntes!P80/AUX_PIB!$B80</f>
        <v>24.239295987463809</v>
      </c>
      <c r="Q80" s="7">
        <f>Valores_correntes!Q80/AUX_PIB!$B80</f>
        <v>20.269360705866038</v>
      </c>
      <c r="R80" s="7">
        <f>Valores_correntes!R80/AUX_PIB!$B80</f>
        <v>118.88167512523914</v>
      </c>
      <c r="S80" s="7">
        <f>Valores_correntes!S80/AUX_PIB!$B80</f>
        <v>304.76672710487702</v>
      </c>
      <c r="T80" s="7">
        <f>Valores_correntes!T80/AUX_PIB!$B80</f>
        <v>336.53194274743652</v>
      </c>
      <c r="U80" s="7">
        <f>Valores_correntes!U80/AUX_PIB!$B80</f>
        <v>358.87595648675472</v>
      </c>
      <c r="V80" s="7">
        <f>Valores_correntes!V80/AUX_PIB!$B80</f>
        <v>139.11454047579448</v>
      </c>
      <c r="W80" s="7">
        <f>Valores_correntes!W80/AUX_PIB!$B80</f>
        <v>41.632665331118233</v>
      </c>
      <c r="X80" s="7">
        <f>Valores_correntes!X80/AUX_PIB!$B80</f>
        <v>235.01102974628509</v>
      </c>
      <c r="Y80" s="7">
        <f>Valores_correntes!Y80/AUX_PIB!$B80</f>
        <v>1111.166134787389</v>
      </c>
      <c r="AA80" s="8"/>
      <c r="AB80" s="8"/>
      <c r="AC80" s="8"/>
    </row>
    <row r="81" spans="1:29" x14ac:dyDescent="0.3">
      <c r="A81" s="4" t="s">
        <v>93</v>
      </c>
      <c r="B81" s="7">
        <f>Valores_correntes!B81/AUX_PIB!$B81</f>
        <v>69.441492321134817</v>
      </c>
      <c r="C81" s="7">
        <f>Valores_correntes!C81/AUX_PIB!$B81</f>
        <v>430.39876427049444</v>
      </c>
      <c r="D81" s="7">
        <f>Valores_correntes!D81/AUX_PIB!$B81</f>
        <v>49.024202602926565</v>
      </c>
      <c r="E81" s="7">
        <f>Valores_correntes!E81/AUX_PIB!$B81</f>
        <v>8.3522991964952382</v>
      </c>
      <c r="F81" s="7">
        <f>Valores_correntes!F81/AUX_PIB!$B81</f>
        <v>46.077935893738882</v>
      </c>
      <c r="G81" s="7">
        <f>Valores_correntes!G81/AUX_PIB!$B81</f>
        <v>603.2946942847899</v>
      </c>
      <c r="H81" s="7">
        <f>Valores_correntes!H81/AUX_PIB!$B81</f>
        <v>137.28693663199371</v>
      </c>
      <c r="I81" s="7">
        <f>Valores_correntes!I81/AUX_PIB!$B81</f>
        <v>2.2615148784291046</v>
      </c>
      <c r="J81" s="7">
        <f>Valores_correntes!J81/AUX_PIB!$B81</f>
        <v>73.757937847194441</v>
      </c>
      <c r="K81" s="7">
        <f>Valores_correntes!K81/AUX_PIB!$B81</f>
        <v>21.00286853088625</v>
      </c>
      <c r="L81" s="7">
        <f>Valores_correntes!L81/AUX_PIB!$B81</f>
        <v>87.703573772710044</v>
      </c>
      <c r="M81" s="7">
        <f>Valores_correntes!M81/AUX_PIB!$B81</f>
        <v>322.01283166121357</v>
      </c>
      <c r="N81" s="7">
        <f>Valores_correntes!N81/AUX_PIB!$B81</f>
        <v>150.67766246597719</v>
      </c>
      <c r="O81" s="7">
        <f>Valores_correntes!O81/AUX_PIB!$B81</f>
        <v>1.6708525902625067</v>
      </c>
      <c r="P81" s="7">
        <f>Valores_correntes!P81/AUX_PIB!$B81</f>
        <v>24.757560352390584</v>
      </c>
      <c r="Q81" s="7">
        <f>Valores_correntes!Q81/AUX_PIB!$B81</f>
        <v>23.285257200669477</v>
      </c>
      <c r="R81" s="7">
        <f>Valores_correntes!R81/AUX_PIB!$B81</f>
        <v>139.84139159002675</v>
      </c>
      <c r="S81" s="7">
        <f>Valores_correntes!S81/AUX_PIB!$B81</f>
        <v>340.23272419932653</v>
      </c>
      <c r="T81" s="7">
        <f>Valores_correntes!T81/AUX_PIB!$B81</f>
        <v>357.40609141910573</v>
      </c>
      <c r="U81" s="7">
        <f>Valores_correntes!U81/AUX_PIB!$B81</f>
        <v>434.33113173918605</v>
      </c>
      <c r="V81" s="7">
        <f>Valores_correntes!V81/AUX_PIB!$B81</f>
        <v>147.53970080251159</v>
      </c>
      <c r="W81" s="7">
        <f>Valores_correntes!W81/AUX_PIB!$B81</f>
        <v>52.640424928050969</v>
      </c>
      <c r="X81" s="7">
        <f>Valores_correntes!X81/AUX_PIB!$B81</f>
        <v>273.6229012564757</v>
      </c>
      <c r="Y81" s="7">
        <f>Valores_correntes!Y81/AUX_PIB!$B81</f>
        <v>1265.54025014533</v>
      </c>
      <c r="AA81" s="8"/>
      <c r="AB81" s="8"/>
      <c r="AC81" s="8"/>
    </row>
    <row r="82" spans="1:29" x14ac:dyDescent="0.3">
      <c r="A82" s="4" t="s">
        <v>96</v>
      </c>
      <c r="B82" s="7">
        <f>Valores_correntes!B82/AUX_PIB!$B82</f>
        <v>69.658598576639505</v>
      </c>
      <c r="C82" s="7">
        <f>Valores_correntes!C82/AUX_PIB!$B82</f>
        <v>379.34724204593562</v>
      </c>
      <c r="D82" s="7">
        <f>Valores_correntes!D82/AUX_PIB!$B82</f>
        <v>45.367510634855321</v>
      </c>
      <c r="E82" s="7">
        <f>Valores_correntes!E82/AUX_PIB!$B82</f>
        <v>9.5851428293888521</v>
      </c>
      <c r="F82" s="7">
        <f>Valores_correntes!F82/AUX_PIB!$B82</f>
        <v>68.46375074853384</v>
      </c>
      <c r="G82" s="7">
        <f>Valores_correntes!G82/AUX_PIB!$B82</f>
        <v>572.42224483535301</v>
      </c>
      <c r="H82" s="7">
        <f>Valores_correntes!H82/AUX_PIB!$B82</f>
        <v>140.19116002058456</v>
      </c>
      <c r="I82" s="7">
        <f>Valores_correntes!I82/AUX_PIB!$B82</f>
        <v>2.2859641586754793</v>
      </c>
      <c r="J82" s="7">
        <f>Valores_correntes!J82/AUX_PIB!$B82</f>
        <v>76.516123586445417</v>
      </c>
      <c r="K82" s="7">
        <f>Valores_correntes!K82/AUX_PIB!$B82</f>
        <v>26.217285853078554</v>
      </c>
      <c r="L82" s="7">
        <f>Valores_correntes!L82/AUX_PIB!$B82</f>
        <v>93.353317658127054</v>
      </c>
      <c r="M82" s="7">
        <f>Valores_correntes!M82/AUX_PIB!$B82</f>
        <v>338.56385127691107</v>
      </c>
      <c r="N82" s="7">
        <f>Valores_correntes!N82/AUX_PIB!$B82</f>
        <v>151.43639918169598</v>
      </c>
      <c r="O82" s="7">
        <f>Valores_correntes!O82/AUX_PIB!$B82</f>
        <v>1.6567778543297342</v>
      </c>
      <c r="P82" s="7">
        <f>Valores_correntes!P82/AUX_PIB!$B82</f>
        <v>25.420782215637896</v>
      </c>
      <c r="Q82" s="7">
        <f>Valores_correntes!Q82/AUX_PIB!$B82</f>
        <v>25.50984686998893</v>
      </c>
      <c r="R82" s="7">
        <f>Valores_correntes!R82/AUX_PIB!$B82</f>
        <v>146.93290398949884</v>
      </c>
      <c r="S82" s="7">
        <f>Valores_correntes!S82/AUX_PIB!$B82</f>
        <v>350.95671011115138</v>
      </c>
      <c r="T82" s="7">
        <f>Valores_correntes!T82/AUX_PIB!$B82</f>
        <v>361.28615777892003</v>
      </c>
      <c r="U82" s="7">
        <f>Valores_correntes!U82/AUX_PIB!$B82</f>
        <v>383.28998405894077</v>
      </c>
      <c r="V82" s="7">
        <f>Valores_correntes!V82/AUX_PIB!$B82</f>
        <v>147.30441643693865</v>
      </c>
      <c r="W82" s="7">
        <f>Valores_correntes!W82/AUX_PIB!$B82</f>
        <v>61.312275552456335</v>
      </c>
      <c r="X82" s="7">
        <f>Valores_correntes!X82/AUX_PIB!$B82</f>
        <v>308.74997239615976</v>
      </c>
      <c r="Y82" s="7">
        <f>Valores_correntes!Y82/AUX_PIB!$B82</f>
        <v>1261.9428062234156</v>
      </c>
      <c r="AA82" s="8"/>
      <c r="AB82" s="8"/>
      <c r="AC82" s="8"/>
    </row>
    <row r="83" spans="1:29" x14ac:dyDescent="0.3">
      <c r="A83" s="4" t="s">
        <v>97</v>
      </c>
      <c r="B83" s="7">
        <f>Valores_correntes!B83/AUX_PIB!$B83</f>
        <v>79.400037914022562</v>
      </c>
      <c r="C83" s="7">
        <f>Valores_correntes!C83/AUX_PIB!$B83</f>
        <v>329.45048075316174</v>
      </c>
      <c r="D83" s="7">
        <f>Valores_correntes!D83/AUX_PIB!$B83</f>
        <v>47.671915817787287</v>
      </c>
      <c r="E83" s="7">
        <f>Valores_correntes!E83/AUX_PIB!$B83</f>
        <v>11.960951112541071</v>
      </c>
      <c r="F83" s="7">
        <f>Valores_correntes!F83/AUX_PIB!$B83</f>
        <v>56.41356133403589</v>
      </c>
      <c r="G83" s="7">
        <f>Valores_correntes!G83/AUX_PIB!$B83</f>
        <v>524.89694693154854</v>
      </c>
      <c r="H83" s="7">
        <f>Valores_correntes!H83/AUX_PIB!$B83</f>
        <v>169.00230214319348</v>
      </c>
      <c r="I83" s="7">
        <f>Valores_correntes!I83/AUX_PIB!$B83</f>
        <v>2.6028670853714422</v>
      </c>
      <c r="J83" s="7">
        <f>Valores_correntes!J83/AUX_PIB!$B83</f>
        <v>87.91829680300502</v>
      </c>
      <c r="K83" s="7">
        <f>Valores_correntes!K83/AUX_PIB!$B83</f>
        <v>35.099519888693422</v>
      </c>
      <c r="L83" s="7">
        <f>Valores_correntes!L83/AUX_PIB!$B83</f>
        <v>108.42715484324569</v>
      </c>
      <c r="M83" s="7">
        <f>Valores_correntes!M83/AUX_PIB!$B83</f>
        <v>403.05014076350903</v>
      </c>
      <c r="N83" s="7">
        <f>Valores_correntes!N83/AUX_PIB!$B83</f>
        <v>175.11840359598082</v>
      </c>
      <c r="O83" s="7">
        <f>Valores_correntes!O83/AUX_PIB!$B83</f>
        <v>1.7611325030523814</v>
      </c>
      <c r="P83" s="7">
        <f>Valores_correntes!P83/AUX_PIB!$B83</f>
        <v>28.818169458783906</v>
      </c>
      <c r="Q83" s="7">
        <f>Valores_correntes!Q83/AUX_PIB!$B83</f>
        <v>32.412055230213625</v>
      </c>
      <c r="R83" s="7">
        <f>Valores_correntes!R83/AUX_PIB!$B83</f>
        <v>153.48704266405616</v>
      </c>
      <c r="S83" s="7">
        <f>Valores_correntes!S83/AUX_PIB!$B83</f>
        <v>391.59680345208682</v>
      </c>
      <c r="T83" s="7">
        <f>Valores_correntes!T83/AUX_PIB!$B83</f>
        <v>423.5207436531968</v>
      </c>
      <c r="U83" s="7">
        <f>Valores_correntes!U83/AUX_PIB!$B83</f>
        <v>333.81448034158558</v>
      </c>
      <c r="V83" s="7">
        <f>Valores_correntes!V83/AUX_PIB!$B83</f>
        <v>164.4083820795762</v>
      </c>
      <c r="W83" s="7">
        <f>Valores_correntes!W83/AUX_PIB!$B83</f>
        <v>79.472526231448114</v>
      </c>
      <c r="X83" s="7">
        <f>Valores_correntes!X83/AUX_PIB!$B83</f>
        <v>318.32775884133775</v>
      </c>
      <c r="Y83" s="7">
        <f>Valores_correntes!Y83/AUX_PIB!$B83</f>
        <v>1319.5438911471444</v>
      </c>
      <c r="AA83" s="8"/>
      <c r="AB83" s="8"/>
      <c r="AC83" s="8"/>
    </row>
    <row r="84" spans="1:29" x14ac:dyDescent="0.3">
      <c r="A84" s="4" t="s">
        <v>98</v>
      </c>
      <c r="B84" s="7">
        <f>Valores_correntes!B84/AUX_PIB!$B84</f>
        <v>72.447958078524749</v>
      </c>
      <c r="C84" s="7">
        <f>Valores_correntes!C84/AUX_PIB!$B84</f>
        <v>387.87994446632189</v>
      </c>
      <c r="D84" s="7">
        <f>Valores_correntes!D84/AUX_PIB!$B84</f>
        <v>49.302313779646106</v>
      </c>
      <c r="E84" s="7">
        <f>Valores_correntes!E84/AUX_PIB!$B84</f>
        <v>7.0173024670233364</v>
      </c>
      <c r="F84" s="7">
        <f>Valores_correntes!F84/AUX_PIB!$B84</f>
        <v>57.874701017311388</v>
      </c>
      <c r="G84" s="7">
        <f>Valores_correntes!G84/AUX_PIB!$B84</f>
        <v>574.52221980882746</v>
      </c>
      <c r="H84" s="7">
        <f>Valores_correntes!H84/AUX_PIB!$B84</f>
        <v>137.10192448384581</v>
      </c>
      <c r="I84" s="7">
        <f>Valores_correntes!I84/AUX_PIB!$B84</f>
        <v>2.2638479252738741</v>
      </c>
      <c r="J84" s="7">
        <f>Valores_correntes!J84/AUX_PIB!$B84</f>
        <v>75.9449947002513</v>
      </c>
      <c r="K84" s="7">
        <f>Valores_correntes!K84/AUX_PIB!$B84</f>
        <v>21.738688992183537</v>
      </c>
      <c r="L84" s="7">
        <f>Valores_correntes!L84/AUX_PIB!$B84</f>
        <v>81.29895583996371</v>
      </c>
      <c r="M84" s="7">
        <f>Valores_correntes!M84/AUX_PIB!$B84</f>
        <v>318.34841194151824</v>
      </c>
      <c r="N84" s="7">
        <f>Valores_correntes!N84/AUX_PIB!$B84</f>
        <v>148.63890089585431</v>
      </c>
      <c r="O84" s="7">
        <f>Valores_correntes!O84/AUX_PIB!$B84</f>
        <v>1.5466901295977842</v>
      </c>
      <c r="P84" s="7">
        <f>Valores_correntes!P84/AUX_PIB!$B84</f>
        <v>25.11939784379604</v>
      </c>
      <c r="Q84" s="7">
        <f>Valores_correntes!Q84/AUX_PIB!$B84</f>
        <v>22.004508378066006</v>
      </c>
      <c r="R84" s="7">
        <f>Valores_correntes!R84/AUX_PIB!$B84</f>
        <v>138.27868575506054</v>
      </c>
      <c r="S84" s="7">
        <f>Valores_correntes!S84/AUX_PIB!$B84</f>
        <v>335.58818300237465</v>
      </c>
      <c r="T84" s="7">
        <f>Valores_correntes!T84/AUX_PIB!$B84</f>
        <v>358.18878345822486</v>
      </c>
      <c r="U84" s="7">
        <f>Valores_correntes!U84/AUX_PIB!$B84</f>
        <v>391.69048252119353</v>
      </c>
      <c r="V84" s="7">
        <f>Valores_correntes!V84/AUX_PIB!$B84</f>
        <v>150.36670632369348</v>
      </c>
      <c r="W84" s="7">
        <f>Valores_correntes!W84/AUX_PIB!$B84</f>
        <v>50.760499837272874</v>
      </c>
      <c r="X84" s="7">
        <f>Valores_correntes!X84/AUX_PIB!$B84</f>
        <v>277.45234261233566</v>
      </c>
      <c r="Y84" s="7">
        <f>Valores_correntes!Y84/AUX_PIB!$B84</f>
        <v>1228.4588147527202</v>
      </c>
      <c r="AA84" s="8"/>
      <c r="AB84" s="8"/>
      <c r="AC84" s="8"/>
    </row>
    <row r="85" spans="1:29" x14ac:dyDescent="0.3">
      <c r="A85" s="4" t="s">
        <v>99</v>
      </c>
      <c r="B85" s="7">
        <f>Valores_correntes!B85/AUX_PIB!$B85</f>
        <v>69.633188483880005</v>
      </c>
      <c r="C85" s="7">
        <f>Valores_correntes!C85/AUX_PIB!$B85</f>
        <v>439.66454939512005</v>
      </c>
      <c r="D85" s="7">
        <f>Valores_correntes!D85/AUX_PIB!$B85</f>
        <v>48.602286039119996</v>
      </c>
      <c r="E85" s="7">
        <f>Valores_correntes!E85/AUX_PIB!$B85</f>
        <v>9.4007252278399989</v>
      </c>
      <c r="F85" s="7">
        <f>Valores_correntes!F85/AUX_PIB!$B85</f>
        <v>46.507363663999996</v>
      </c>
      <c r="G85" s="7">
        <f>Valores_correntes!G85/AUX_PIB!$B85</f>
        <v>613.80811280995999</v>
      </c>
      <c r="H85" s="7">
        <f>Valores_correntes!H85/AUX_PIB!$B85</f>
        <v>144.77944754215002</v>
      </c>
      <c r="I85" s="7">
        <f>Valores_correntes!I85/AUX_PIB!$B85</f>
        <v>2.438203499419993</v>
      </c>
      <c r="J85" s="7">
        <f>Valores_correntes!J85/AUX_PIB!$B85</f>
        <v>76.134702751409989</v>
      </c>
      <c r="K85" s="7">
        <f>Valores_correntes!K85/AUX_PIB!$B85</f>
        <v>29.133889462169989</v>
      </c>
      <c r="L85" s="7">
        <f>Valores_correntes!L85/AUX_PIB!$B85</f>
        <v>93.920081170689983</v>
      </c>
      <c r="M85" s="7">
        <f>Valores_correntes!M85/AUX_PIB!$B85</f>
        <v>346.40632442583995</v>
      </c>
      <c r="N85" s="7">
        <f>Valores_correntes!N85/AUX_PIB!$B85</f>
        <v>153.46628640297001</v>
      </c>
      <c r="O85" s="7">
        <f>Valores_correntes!O85/AUX_PIB!$B85</f>
        <v>1.5783177349599988</v>
      </c>
      <c r="P85" s="7">
        <f>Valores_correntes!P85/AUX_PIB!$B85</f>
        <v>25.442906418970001</v>
      </c>
      <c r="Q85" s="7">
        <f>Valores_correntes!Q85/AUX_PIB!$B85</f>
        <v>25.575221561769993</v>
      </c>
      <c r="R85" s="7">
        <f>Valores_correntes!R85/AUX_PIB!$B85</f>
        <v>150.3629593837</v>
      </c>
      <c r="S85" s="7">
        <f>Valores_correntes!S85/AUX_PIB!$B85</f>
        <v>356.42569150237</v>
      </c>
      <c r="T85" s="7">
        <f>Valores_correntes!T85/AUX_PIB!$B85</f>
        <v>367.87892242900006</v>
      </c>
      <c r="U85" s="7">
        <f>Valores_correntes!U85/AUX_PIB!$B85</f>
        <v>443.68107062950008</v>
      </c>
      <c r="V85" s="7">
        <f>Valores_correntes!V85/AUX_PIB!$B85</f>
        <v>150.17989520949999</v>
      </c>
      <c r="W85" s="7">
        <f>Valores_correntes!W85/AUX_PIB!$B85</f>
        <v>64.109836251779981</v>
      </c>
      <c r="X85" s="7">
        <f>Valores_correntes!X85/AUX_PIB!$B85</f>
        <v>290.79040421838999</v>
      </c>
      <c r="Y85" s="7">
        <f>Valores_correntes!Y85/AUX_PIB!$B85</f>
        <v>1316.6401287381702</v>
      </c>
      <c r="AA85" s="8"/>
      <c r="AB85" s="8"/>
      <c r="AC85" s="8"/>
    </row>
    <row r="86" spans="1:29" x14ac:dyDescent="0.3">
      <c r="B86" s="9"/>
      <c r="G86" s="7"/>
      <c r="AA86" s="8"/>
      <c r="AB86" s="8"/>
      <c r="AC86" s="8"/>
    </row>
    <row r="87" spans="1:29" x14ac:dyDescent="0.3">
      <c r="B87" s="9"/>
    </row>
    <row r="88" spans="1:29" x14ac:dyDescent="0.3">
      <c r="B88" s="9"/>
    </row>
    <row r="89" spans="1:29" x14ac:dyDescent="0.3">
      <c r="B89" s="9"/>
    </row>
    <row r="90" spans="1:29" x14ac:dyDescent="0.3">
      <c r="B90" s="9"/>
    </row>
    <row r="91" spans="1:29" x14ac:dyDescent="0.3">
      <c r="B91" s="9"/>
    </row>
    <row r="92" spans="1:29" x14ac:dyDescent="0.3">
      <c r="B92" s="9"/>
    </row>
    <row r="93" spans="1:29" x14ac:dyDescent="0.3">
      <c r="B93" s="9"/>
    </row>
  </sheetData>
  <mergeCells count="4">
    <mergeCell ref="B2:G2"/>
    <mergeCell ref="H2:M2"/>
    <mergeCell ref="N2:S2"/>
    <mergeCell ref="T2:Y2"/>
  </mergeCells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3354C-B5D7-462F-8457-B959E489460D}">
  <dimension ref="A1:AF94"/>
  <sheetViews>
    <sheetView zoomScale="80" zoomScaleNormal="80" workbookViewId="0">
      <pane xSplit="1" ySplit="3" topLeftCell="B64" activePane="bottomRight" state="frozen"/>
      <selection pane="topRight" activeCell="B1" sqref="B1"/>
      <selection pane="bottomLeft" activeCell="A4" sqref="A4"/>
      <selection pane="bottomRight" activeCell="A87" sqref="A87"/>
    </sheetView>
  </sheetViews>
  <sheetFormatPr defaultRowHeight="13.2" x14ac:dyDescent="0.3"/>
  <cols>
    <col min="1" max="1" width="11.5546875" style="4" customWidth="1"/>
    <col min="2" max="25" width="14" style="2" customWidth="1"/>
    <col min="26" max="16384" width="8.88671875" style="3"/>
  </cols>
  <sheetData>
    <row r="1" spans="1:30" ht="24" customHeight="1" x14ac:dyDescent="0.3">
      <c r="A1" s="1" t="s">
        <v>102</v>
      </c>
    </row>
    <row r="2" spans="1:30" s="4" customFormat="1" ht="24.6" customHeight="1" x14ac:dyDescent="0.3">
      <c r="B2" s="14" t="s">
        <v>91</v>
      </c>
      <c r="C2" s="14"/>
      <c r="D2" s="14"/>
      <c r="E2" s="14"/>
      <c r="F2" s="14"/>
      <c r="G2" s="14"/>
      <c r="H2" s="15" t="s">
        <v>1</v>
      </c>
      <c r="I2" s="15"/>
      <c r="J2" s="15"/>
      <c r="K2" s="15"/>
      <c r="L2" s="15"/>
      <c r="M2" s="15"/>
      <c r="N2" s="16" t="s">
        <v>2</v>
      </c>
      <c r="O2" s="16"/>
      <c r="P2" s="16"/>
      <c r="Q2" s="16"/>
      <c r="R2" s="16"/>
      <c r="S2" s="16"/>
      <c r="T2" s="17" t="s">
        <v>3</v>
      </c>
      <c r="U2" s="17"/>
      <c r="V2" s="17"/>
      <c r="W2" s="17"/>
      <c r="X2" s="17"/>
      <c r="Y2" s="17"/>
    </row>
    <row r="3" spans="1:30" s="5" customFormat="1" ht="75.599999999999994" customHeight="1" x14ac:dyDescent="0.3">
      <c r="B3" s="6" t="s">
        <v>4</v>
      </c>
      <c r="C3" s="6" t="s">
        <v>5</v>
      </c>
      <c r="D3" s="6" t="s">
        <v>6</v>
      </c>
      <c r="E3" s="6" t="s">
        <v>7</v>
      </c>
      <c r="F3" s="6" t="s">
        <v>87</v>
      </c>
      <c r="G3" s="6" t="s">
        <v>88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87</v>
      </c>
      <c r="M3" s="6" t="s">
        <v>88</v>
      </c>
      <c r="N3" s="6" t="s">
        <v>4</v>
      </c>
      <c r="O3" s="6" t="s">
        <v>5</v>
      </c>
      <c r="P3" s="6" t="s">
        <v>6</v>
      </c>
      <c r="Q3" s="6" t="s">
        <v>7</v>
      </c>
      <c r="R3" s="6" t="s">
        <v>87</v>
      </c>
      <c r="S3" s="6" t="s">
        <v>88</v>
      </c>
      <c r="T3" s="6" t="s">
        <v>4</v>
      </c>
      <c r="U3" s="6" t="s">
        <v>5</v>
      </c>
      <c r="V3" s="6" t="s">
        <v>6</v>
      </c>
      <c r="W3" s="6" t="s">
        <v>7</v>
      </c>
      <c r="X3" s="6" t="s">
        <v>87</v>
      </c>
      <c r="Y3" s="6" t="s">
        <v>88</v>
      </c>
    </row>
    <row r="4" spans="1:30" x14ac:dyDescent="0.3">
      <c r="A4" s="4" t="s">
        <v>68</v>
      </c>
      <c r="B4" s="7">
        <v>63.6883124305593</v>
      </c>
      <c r="C4" s="7">
        <v>181.61951925951701</v>
      </c>
      <c r="D4" s="7">
        <v>43.821715100339503</v>
      </c>
      <c r="E4" s="7">
        <v>14.614647410873401</v>
      </c>
      <c r="F4" s="7">
        <v>28.767685401020799</v>
      </c>
      <c r="G4" s="7">
        <f>SUM(B4:F4)</f>
        <v>332.51187960230999</v>
      </c>
      <c r="H4" s="7">
        <v>98.981084179386698</v>
      </c>
      <c r="I4" s="7">
        <v>0.65033369418016296</v>
      </c>
      <c r="J4" s="7">
        <v>45.235821828962102</v>
      </c>
      <c r="K4" s="7">
        <v>15.7037680353439</v>
      </c>
      <c r="L4" s="7">
        <v>55.005574508316201</v>
      </c>
      <c r="M4" s="7">
        <f t="shared" ref="M4:M67" si="0">SUM(H4:L4)</f>
        <v>215.57658224618905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AB4" s="8"/>
      <c r="AD4" s="8"/>
    </row>
    <row r="5" spans="1:30" x14ac:dyDescent="0.3">
      <c r="A5" s="4" t="s">
        <v>69</v>
      </c>
      <c r="B5" s="7">
        <v>62.302780095152599</v>
      </c>
      <c r="C5" s="7">
        <v>190.278152955861</v>
      </c>
      <c r="D5" s="7">
        <v>44.350441526633603</v>
      </c>
      <c r="E5" s="7">
        <v>7.1532291422344603</v>
      </c>
      <c r="F5" s="7">
        <v>29.648159093522299</v>
      </c>
      <c r="G5" s="7">
        <f t="shared" ref="G5:G68" si="1">SUM(B5:F5)</f>
        <v>333.73276281340395</v>
      </c>
      <c r="H5" s="7">
        <v>100.85594934996099</v>
      </c>
      <c r="I5" s="7">
        <v>0.68167791824336998</v>
      </c>
      <c r="J5" s="7">
        <v>45.617266431778098</v>
      </c>
      <c r="K5" s="7">
        <v>15.957778380024401</v>
      </c>
      <c r="L5" s="7">
        <v>54.7740077899401</v>
      </c>
      <c r="M5" s="7">
        <f t="shared" si="0"/>
        <v>217.88667986994696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AB5" s="8"/>
      <c r="AD5" s="8"/>
    </row>
    <row r="6" spans="1:30" x14ac:dyDescent="0.3">
      <c r="A6" s="4" t="s">
        <v>70</v>
      </c>
      <c r="B6" s="7">
        <v>64.817215247409493</v>
      </c>
      <c r="C6" s="7">
        <v>189.01376132828699</v>
      </c>
      <c r="D6" s="7">
        <v>45.264673028652702</v>
      </c>
      <c r="E6" s="7">
        <v>7.9649281549051203</v>
      </c>
      <c r="F6" s="7">
        <v>34.0639625329013</v>
      </c>
      <c r="G6" s="7">
        <f t="shared" si="1"/>
        <v>341.12454029215559</v>
      </c>
      <c r="H6" s="7">
        <v>101.12589270030701</v>
      </c>
      <c r="I6" s="7">
        <v>0.63774011593572399</v>
      </c>
      <c r="J6" s="7">
        <v>45.346785599132502</v>
      </c>
      <c r="K6" s="7">
        <v>16.300230088339699</v>
      </c>
      <c r="L6" s="7">
        <v>54.605356658633497</v>
      </c>
      <c r="M6" s="7">
        <f t="shared" si="0"/>
        <v>218.01600516234845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AB6" s="8"/>
      <c r="AD6" s="8"/>
    </row>
    <row r="7" spans="1:30" x14ac:dyDescent="0.3">
      <c r="A7" s="4" t="s">
        <v>71</v>
      </c>
      <c r="B7" s="7">
        <v>66.8030547001824</v>
      </c>
      <c r="C7" s="7">
        <v>201.6071335755</v>
      </c>
      <c r="D7" s="7">
        <v>45.481303065100498</v>
      </c>
      <c r="E7" s="7">
        <v>25.774404062827099</v>
      </c>
      <c r="F7" s="7">
        <v>54.300889165242701</v>
      </c>
      <c r="G7" s="7">
        <f t="shared" si="1"/>
        <v>393.96678456885274</v>
      </c>
      <c r="H7" s="7">
        <v>101.05129255088301</v>
      </c>
      <c r="I7" s="7">
        <v>0.638855981824069</v>
      </c>
      <c r="J7" s="7">
        <v>45.030681557309897</v>
      </c>
      <c r="K7" s="7">
        <v>17.251085418161299</v>
      </c>
      <c r="L7" s="7">
        <v>54.499274139313002</v>
      </c>
      <c r="M7" s="7">
        <f t="shared" si="0"/>
        <v>218.47118964749126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AB7" s="8"/>
      <c r="AD7" s="8"/>
    </row>
    <row r="8" spans="1:30" x14ac:dyDescent="0.3">
      <c r="A8" s="4" t="s">
        <v>72</v>
      </c>
      <c r="B8" s="7">
        <v>65.096875123179501</v>
      </c>
      <c r="C8" s="7">
        <v>194.031238881115</v>
      </c>
      <c r="D8" s="7">
        <v>46.859881721720598</v>
      </c>
      <c r="E8" s="7">
        <v>11.4240921726047</v>
      </c>
      <c r="F8" s="7">
        <v>29.412859853149801</v>
      </c>
      <c r="G8" s="7">
        <f t="shared" si="1"/>
        <v>346.82494775176963</v>
      </c>
      <c r="H8" s="7">
        <v>101.22039480804099</v>
      </c>
      <c r="I8" s="7">
        <v>0.52938477085364799</v>
      </c>
      <c r="J8" s="7">
        <v>44.9458787312333</v>
      </c>
      <c r="K8" s="7">
        <v>12.8805369943748</v>
      </c>
      <c r="L8" s="7">
        <v>52.075670308383003</v>
      </c>
      <c r="M8" s="7">
        <f t="shared" si="0"/>
        <v>211.65186561288576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AB8" s="8"/>
      <c r="AD8" s="8"/>
    </row>
    <row r="9" spans="1:30" x14ac:dyDescent="0.3">
      <c r="A9" s="4" t="s">
        <v>73</v>
      </c>
      <c r="B9" s="7">
        <v>67.022378327557703</v>
      </c>
      <c r="C9" s="7">
        <v>195.92393448880799</v>
      </c>
      <c r="D9" s="7">
        <v>46.065900480222098</v>
      </c>
      <c r="E9" s="7">
        <v>13.044574411223399</v>
      </c>
      <c r="F9" s="7">
        <v>36.862437532570901</v>
      </c>
      <c r="G9" s="7">
        <f t="shared" si="1"/>
        <v>358.91922524038205</v>
      </c>
      <c r="H9" s="7">
        <v>103.241727076551</v>
      </c>
      <c r="I9" s="7">
        <v>0.51601066047365296</v>
      </c>
      <c r="J9" s="7">
        <v>45.4253816622047</v>
      </c>
      <c r="K9" s="7">
        <v>13.1909632422034</v>
      </c>
      <c r="L9" s="7">
        <v>51.926864495110898</v>
      </c>
      <c r="M9" s="7">
        <f t="shared" si="0"/>
        <v>214.30094713654364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AB9" s="8"/>
      <c r="AD9" s="8"/>
    </row>
    <row r="10" spans="1:30" x14ac:dyDescent="0.3">
      <c r="A10" s="4" t="s">
        <v>74</v>
      </c>
      <c r="B10" s="7">
        <v>66.992330389148094</v>
      </c>
      <c r="C10" s="7">
        <v>201.126363515447</v>
      </c>
      <c r="D10" s="7">
        <v>45.159067324621901</v>
      </c>
      <c r="E10" s="7">
        <v>10.493396764896699</v>
      </c>
      <c r="F10" s="7">
        <v>33.824938246313899</v>
      </c>
      <c r="G10" s="7">
        <f t="shared" si="1"/>
        <v>357.59609624042758</v>
      </c>
      <c r="H10" s="7">
        <v>105.691943938355</v>
      </c>
      <c r="I10" s="7">
        <v>0.51774726373369395</v>
      </c>
      <c r="J10" s="7">
        <v>46.2379133336797</v>
      </c>
      <c r="K10" s="7">
        <v>13.712650820026701</v>
      </c>
      <c r="L10" s="7">
        <v>52.9063980130381</v>
      </c>
      <c r="M10" s="7">
        <f t="shared" si="0"/>
        <v>219.06665336883322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AB10" s="8"/>
      <c r="AD10" s="8"/>
    </row>
    <row r="11" spans="1:30" x14ac:dyDescent="0.3">
      <c r="A11" s="4" t="s">
        <v>75</v>
      </c>
      <c r="B11" s="7">
        <v>66.163677410917202</v>
      </c>
      <c r="C11" s="7">
        <v>208.800372355028</v>
      </c>
      <c r="D11" s="7">
        <v>45.376428593881101</v>
      </c>
      <c r="E11" s="7">
        <v>13.2365950446993</v>
      </c>
      <c r="F11" s="7">
        <v>38.882823837363901</v>
      </c>
      <c r="G11" s="7">
        <f t="shared" si="1"/>
        <v>372.45989724188951</v>
      </c>
      <c r="H11" s="7">
        <v>107.753084969634</v>
      </c>
      <c r="I11" s="7">
        <v>0.52839328688548604</v>
      </c>
      <c r="J11" s="7">
        <v>46.612971108395698</v>
      </c>
      <c r="K11" s="7">
        <v>14.696154949810699</v>
      </c>
      <c r="L11" s="7">
        <v>53.728452662269802</v>
      </c>
      <c r="M11" s="7">
        <f t="shared" si="0"/>
        <v>223.31905697699571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AB11" s="8"/>
      <c r="AD11" s="8"/>
    </row>
    <row r="12" spans="1:30" x14ac:dyDescent="0.3">
      <c r="A12" s="4" t="s">
        <v>76</v>
      </c>
      <c r="B12" s="7">
        <v>67.684176672660399</v>
      </c>
      <c r="C12" s="7">
        <v>197.67630078654599</v>
      </c>
      <c r="D12" s="7">
        <v>45.056309070919397</v>
      </c>
      <c r="E12" s="7">
        <v>12.5109297649647</v>
      </c>
      <c r="F12" s="7">
        <v>26.219431469012399</v>
      </c>
      <c r="G12" s="7">
        <f t="shared" si="1"/>
        <v>349.1471477641029</v>
      </c>
      <c r="H12" s="7">
        <v>112.334647978248</v>
      </c>
      <c r="I12" s="7">
        <v>0.48302171753130801</v>
      </c>
      <c r="J12" s="7">
        <v>46.733404274560499</v>
      </c>
      <c r="K12" s="7">
        <v>19.337920732870401</v>
      </c>
      <c r="L12" s="7">
        <v>59.213532872567903</v>
      </c>
      <c r="M12" s="7">
        <f t="shared" si="0"/>
        <v>238.10252757577811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AB12" s="8"/>
      <c r="AD12" s="8"/>
    </row>
    <row r="13" spans="1:30" x14ac:dyDescent="0.3">
      <c r="A13" s="4" t="s">
        <v>77</v>
      </c>
      <c r="B13" s="7">
        <v>69.108369739698105</v>
      </c>
      <c r="C13" s="7">
        <v>200.01204248549601</v>
      </c>
      <c r="D13" s="7">
        <v>47.9167432539789</v>
      </c>
      <c r="E13" s="7">
        <v>9.0275488295078308</v>
      </c>
      <c r="F13" s="7">
        <v>33.012111036133497</v>
      </c>
      <c r="G13" s="7">
        <f t="shared" si="1"/>
        <v>359.07681534481435</v>
      </c>
      <c r="H13" s="7">
        <v>112.563390797875</v>
      </c>
      <c r="I13" s="7">
        <v>0.42562536192804101</v>
      </c>
      <c r="J13" s="7">
        <v>46.535780125399903</v>
      </c>
      <c r="K13" s="7">
        <v>19.5084875342054</v>
      </c>
      <c r="L13" s="7">
        <v>58.111676947561101</v>
      </c>
      <c r="M13" s="7">
        <f t="shared" si="0"/>
        <v>237.14496076696943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AB13" s="8"/>
      <c r="AD13" s="8"/>
    </row>
    <row r="14" spans="1:30" x14ac:dyDescent="0.3">
      <c r="A14" s="4" t="s">
        <v>78</v>
      </c>
      <c r="B14" s="7">
        <v>69.820288475474996</v>
      </c>
      <c r="C14" s="7">
        <v>204.47147610941801</v>
      </c>
      <c r="D14" s="7">
        <v>46.866669741664502</v>
      </c>
      <c r="E14" s="7">
        <v>15.746067518013801</v>
      </c>
      <c r="F14" s="7">
        <v>38.611564931151797</v>
      </c>
      <c r="G14" s="7">
        <f t="shared" si="1"/>
        <v>375.51606677572312</v>
      </c>
      <c r="H14" s="7">
        <v>113.028393396163</v>
      </c>
      <c r="I14" s="7">
        <v>0.43432320577338501</v>
      </c>
      <c r="J14" s="7">
        <v>46.663194637582201</v>
      </c>
      <c r="K14" s="7">
        <v>19.872142657673201</v>
      </c>
      <c r="L14" s="7">
        <v>58.135210510099903</v>
      </c>
      <c r="M14" s="7">
        <f t="shared" si="0"/>
        <v>238.1332644072917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AB14" s="8"/>
      <c r="AD14" s="8"/>
    </row>
    <row r="15" spans="1:30" x14ac:dyDescent="0.3">
      <c r="A15" s="4" t="s">
        <v>79</v>
      </c>
      <c r="B15" s="7">
        <v>74.883899197828299</v>
      </c>
      <c r="C15" s="7">
        <v>213.18185727687501</v>
      </c>
      <c r="D15" s="7">
        <v>48.794738176895599</v>
      </c>
      <c r="E15" s="7">
        <v>11.602720716435799</v>
      </c>
      <c r="F15" s="7">
        <v>35.772963382725898</v>
      </c>
      <c r="G15" s="7">
        <f t="shared" si="1"/>
        <v>384.23617875076059</v>
      </c>
      <c r="H15" s="7">
        <v>113.924213191159</v>
      </c>
      <c r="I15" s="7">
        <v>0.44496588746676402</v>
      </c>
      <c r="J15" s="7">
        <v>46.219045276109902</v>
      </c>
      <c r="K15" s="7">
        <v>20.763455201064399</v>
      </c>
      <c r="L15" s="7">
        <v>58.2292043234863</v>
      </c>
      <c r="M15" s="7">
        <f t="shared" si="0"/>
        <v>239.58088387928638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AB15" s="8"/>
      <c r="AD15" s="8"/>
    </row>
    <row r="16" spans="1:30" x14ac:dyDescent="0.3">
      <c r="A16" s="4" t="s">
        <v>80</v>
      </c>
      <c r="B16" s="7">
        <v>82.532801385794997</v>
      </c>
      <c r="C16" s="7">
        <v>218.08510774545101</v>
      </c>
      <c r="D16" s="7">
        <v>48.530842463133801</v>
      </c>
      <c r="E16" s="7">
        <v>11.4983651842327</v>
      </c>
      <c r="F16" s="7">
        <v>36.3489313164606</v>
      </c>
      <c r="G16" s="7">
        <f t="shared" si="1"/>
        <v>396.99604809507309</v>
      </c>
      <c r="H16" s="7">
        <v>111.94199929719601</v>
      </c>
      <c r="I16" s="7">
        <v>0.51500993198602896</v>
      </c>
      <c r="J16" s="7">
        <v>47.0219386118508</v>
      </c>
      <c r="K16" s="7">
        <v>22.755665148666299</v>
      </c>
      <c r="L16" s="7">
        <v>58.913633277303397</v>
      </c>
      <c r="M16" s="7">
        <f t="shared" si="0"/>
        <v>241.14824626700255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AB16" s="8"/>
      <c r="AD16" s="8"/>
    </row>
    <row r="17" spans="1:31" x14ac:dyDescent="0.3">
      <c r="A17" s="4" t="s">
        <v>81</v>
      </c>
      <c r="B17" s="7">
        <v>72.8065626886508</v>
      </c>
      <c r="C17" s="7">
        <v>215.55462421766799</v>
      </c>
      <c r="D17" s="7">
        <v>49.0582267263486</v>
      </c>
      <c r="E17" s="7">
        <v>13.9767460412621</v>
      </c>
      <c r="F17" s="7">
        <v>37.027583207303799</v>
      </c>
      <c r="G17" s="7">
        <f t="shared" si="1"/>
        <v>388.4237428812333</v>
      </c>
      <c r="H17" s="7">
        <v>114.45076504439101</v>
      </c>
      <c r="I17" s="7">
        <v>0.52138770956706504</v>
      </c>
      <c r="J17" s="7">
        <v>47.661890953772101</v>
      </c>
      <c r="K17" s="7">
        <v>23.471633640975199</v>
      </c>
      <c r="L17" s="7">
        <v>58.831878477035701</v>
      </c>
      <c r="M17" s="7">
        <f t="shared" si="0"/>
        <v>244.93755582574107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AB17" s="8"/>
      <c r="AD17" s="8"/>
    </row>
    <row r="18" spans="1:31" x14ac:dyDescent="0.3">
      <c r="A18" s="4" t="s">
        <v>82</v>
      </c>
      <c r="B18" s="7">
        <v>75.610619346951395</v>
      </c>
      <c r="C18" s="7">
        <v>218.21628462936999</v>
      </c>
      <c r="D18" s="7">
        <v>50.474434145811003</v>
      </c>
      <c r="E18" s="7">
        <v>14.9626383799552</v>
      </c>
      <c r="F18" s="7">
        <v>36.086786452511198</v>
      </c>
      <c r="G18" s="7">
        <f t="shared" si="1"/>
        <v>395.35076295459879</v>
      </c>
      <c r="H18" s="7">
        <v>115.183987360277</v>
      </c>
      <c r="I18" s="7">
        <v>0.509623529148299</v>
      </c>
      <c r="J18" s="7">
        <v>48.156116000986401</v>
      </c>
      <c r="K18" s="7">
        <v>23.917485282214798</v>
      </c>
      <c r="L18" s="7">
        <v>59.209989223465598</v>
      </c>
      <c r="M18" s="7">
        <f t="shared" si="0"/>
        <v>246.97720139609208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AB18" s="8"/>
      <c r="AD18" s="8"/>
    </row>
    <row r="19" spans="1:31" x14ac:dyDescent="0.3">
      <c r="A19" s="4" t="s">
        <v>83</v>
      </c>
      <c r="B19" s="7">
        <v>73.710500895047105</v>
      </c>
      <c r="C19" s="7">
        <v>222.769439972079</v>
      </c>
      <c r="D19" s="7">
        <v>50.736524077090799</v>
      </c>
      <c r="E19" s="7">
        <v>17.886467662193699</v>
      </c>
      <c r="F19" s="7">
        <v>37.228575478156898</v>
      </c>
      <c r="G19" s="7">
        <f t="shared" si="1"/>
        <v>402.33150808456753</v>
      </c>
      <c r="H19" s="7">
        <v>115.072745122174</v>
      </c>
      <c r="I19" s="7">
        <v>0.51857479731998501</v>
      </c>
      <c r="J19" s="7">
        <v>47.066453349039499</v>
      </c>
      <c r="K19" s="7">
        <v>24.108426174345901</v>
      </c>
      <c r="L19" s="7">
        <v>58.420647763584398</v>
      </c>
      <c r="M19" s="7">
        <f t="shared" si="0"/>
        <v>245.18684720646377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AB19" s="8"/>
      <c r="AD19" s="8"/>
    </row>
    <row r="20" spans="1:31" x14ac:dyDescent="0.3">
      <c r="A20" s="4" t="s">
        <v>8</v>
      </c>
      <c r="B20" s="7">
        <v>81.225278952124299</v>
      </c>
      <c r="C20" s="7">
        <v>228.32362556592901</v>
      </c>
      <c r="D20" s="7">
        <v>50.5773308354607</v>
      </c>
      <c r="E20" s="7">
        <v>21.476500694616</v>
      </c>
      <c r="F20" s="7">
        <v>36.589300156827001</v>
      </c>
      <c r="G20" s="7">
        <f t="shared" si="1"/>
        <v>418.19203620495699</v>
      </c>
      <c r="H20" s="7">
        <v>117.43039277048599</v>
      </c>
      <c r="I20" s="7">
        <v>0.54212477741950504</v>
      </c>
      <c r="J20" s="7">
        <v>51.176057010856397</v>
      </c>
      <c r="K20" s="7">
        <v>30.1477644285449</v>
      </c>
      <c r="L20" s="7">
        <v>62.781888704924498</v>
      </c>
      <c r="M20" s="7">
        <f t="shared" si="0"/>
        <v>262.07822769223128</v>
      </c>
      <c r="N20" s="7">
        <v>97.374606140877106</v>
      </c>
      <c r="O20" s="7">
        <v>0.87419038715977404</v>
      </c>
      <c r="P20" s="7">
        <v>10.6535411133015</v>
      </c>
      <c r="Q20" s="7">
        <v>26.394927523043101</v>
      </c>
      <c r="R20" s="7">
        <v>86.325239861402807</v>
      </c>
      <c r="S20" s="7">
        <f>SUM(N20:R20)</f>
        <v>221.62250502578428</v>
      </c>
      <c r="T20" s="7">
        <f t="shared" ref="T20:T83" si="2">B20+H20+N20</f>
        <v>296.03027786348741</v>
      </c>
      <c r="U20" s="7">
        <f t="shared" ref="U20:U83" si="3">C20+I20+O20</f>
        <v>229.73994073050829</v>
      </c>
      <c r="V20" s="7">
        <f t="shared" ref="V20:V83" si="4">D20+J20+P20</f>
        <v>112.4069289596186</v>
      </c>
      <c r="W20" s="7">
        <f t="shared" ref="W20:W83" si="5">E20+K20+Q20</f>
        <v>78.019192646204004</v>
      </c>
      <c r="X20" s="7">
        <f t="shared" ref="X20:X83" si="6">F20+L20+R20</f>
        <v>185.69642872315433</v>
      </c>
      <c r="Y20" s="7">
        <f t="shared" ref="Y20:Y83" si="7">G20+M20+S20</f>
        <v>901.89276892297244</v>
      </c>
      <c r="Z20" s="8"/>
      <c r="AA20" s="8"/>
      <c r="AB20" s="12"/>
      <c r="AC20" s="12"/>
      <c r="AD20" s="12"/>
      <c r="AE20" s="12"/>
    </row>
    <row r="21" spans="1:31" x14ac:dyDescent="0.3">
      <c r="A21" s="4" t="s">
        <v>9</v>
      </c>
      <c r="B21" s="7">
        <v>75.3493411593536</v>
      </c>
      <c r="C21" s="7">
        <v>227.16828177236599</v>
      </c>
      <c r="D21" s="7">
        <v>50.2818574331409</v>
      </c>
      <c r="E21" s="7">
        <v>20.8390386866323</v>
      </c>
      <c r="F21" s="7">
        <v>37.598186622214101</v>
      </c>
      <c r="G21" s="7">
        <f t="shared" si="1"/>
        <v>411.23670567370687</v>
      </c>
      <c r="H21" s="7">
        <v>121.069819802667</v>
      </c>
      <c r="I21" s="7">
        <v>0.60196049064649504</v>
      </c>
      <c r="J21" s="7">
        <v>47.330529908371602</v>
      </c>
      <c r="K21" s="7">
        <v>30.524109044966899</v>
      </c>
      <c r="L21" s="7">
        <v>63.234212843105198</v>
      </c>
      <c r="M21" s="7">
        <f t="shared" si="0"/>
        <v>262.76063208975717</v>
      </c>
      <c r="N21" s="7">
        <v>94.781423184997095</v>
      </c>
      <c r="O21" s="7">
        <v>0.82598719749966998</v>
      </c>
      <c r="P21" s="7">
        <v>10.4679870240822</v>
      </c>
      <c r="Q21" s="7">
        <v>22.837431121264999</v>
      </c>
      <c r="R21" s="7">
        <v>79.903029455450607</v>
      </c>
      <c r="S21" s="7">
        <f t="shared" ref="S21:S85" si="8">SUM(N21:R21)</f>
        <v>208.81585798329456</v>
      </c>
      <c r="T21" s="7">
        <f t="shared" si="2"/>
        <v>291.20058414701771</v>
      </c>
      <c r="U21" s="7">
        <f t="shared" si="3"/>
        <v>228.59622946051215</v>
      </c>
      <c r="V21" s="7">
        <f t="shared" si="4"/>
        <v>108.08037436559471</v>
      </c>
      <c r="W21" s="7">
        <f t="shared" si="5"/>
        <v>74.200578852864197</v>
      </c>
      <c r="X21" s="7">
        <f t="shared" si="6"/>
        <v>180.73542892076989</v>
      </c>
      <c r="Y21" s="7">
        <f t="shared" si="7"/>
        <v>882.81319574675854</v>
      </c>
      <c r="Z21" s="8"/>
      <c r="AA21" s="8"/>
      <c r="AB21" s="12"/>
      <c r="AC21" s="12"/>
      <c r="AD21" s="12"/>
      <c r="AE21" s="12"/>
    </row>
    <row r="22" spans="1:31" x14ac:dyDescent="0.3">
      <c r="A22" s="4" t="s">
        <v>10</v>
      </c>
      <c r="B22" s="7">
        <v>78.935930204219702</v>
      </c>
      <c r="C22" s="7">
        <v>227.11229513428299</v>
      </c>
      <c r="D22" s="7">
        <v>51.286524585751003</v>
      </c>
      <c r="E22" s="7">
        <v>21.2016396544795</v>
      </c>
      <c r="F22" s="7">
        <v>37.698554455491099</v>
      </c>
      <c r="G22" s="7">
        <f t="shared" si="1"/>
        <v>416.23494403422427</v>
      </c>
      <c r="H22" s="7">
        <v>113.33837455038</v>
      </c>
      <c r="I22" s="7">
        <v>0.69170519333702796</v>
      </c>
      <c r="J22" s="7">
        <v>45.787160640762302</v>
      </c>
      <c r="K22" s="7">
        <v>31.786381718195099</v>
      </c>
      <c r="L22" s="7">
        <v>62.106369076083297</v>
      </c>
      <c r="M22" s="7">
        <f t="shared" si="0"/>
        <v>253.70999117875772</v>
      </c>
      <c r="N22" s="7">
        <v>94.244217706259903</v>
      </c>
      <c r="O22" s="7">
        <v>0.84747231659368405</v>
      </c>
      <c r="P22" s="7">
        <v>10.441959618598</v>
      </c>
      <c r="Q22" s="7">
        <v>23.998447500486702</v>
      </c>
      <c r="R22" s="7">
        <v>79.930489974853003</v>
      </c>
      <c r="S22" s="7">
        <f t="shared" si="8"/>
        <v>209.4625871167913</v>
      </c>
      <c r="T22" s="7">
        <f t="shared" si="2"/>
        <v>286.51852246085963</v>
      </c>
      <c r="U22" s="7">
        <f t="shared" si="3"/>
        <v>228.6514726442137</v>
      </c>
      <c r="V22" s="7">
        <f t="shared" si="4"/>
        <v>107.51564484511131</v>
      </c>
      <c r="W22" s="7">
        <f t="shared" si="5"/>
        <v>76.9864688731613</v>
      </c>
      <c r="X22" s="7">
        <f t="shared" si="6"/>
        <v>179.73541350642739</v>
      </c>
      <c r="Y22" s="7">
        <f t="shared" si="7"/>
        <v>879.40752232977331</v>
      </c>
      <c r="Z22" s="8"/>
      <c r="AA22" s="8"/>
      <c r="AB22" s="12"/>
      <c r="AC22" s="12"/>
      <c r="AD22" s="12"/>
      <c r="AE22" s="12"/>
    </row>
    <row r="23" spans="1:31" x14ac:dyDescent="0.3">
      <c r="A23" s="4" t="s">
        <v>11</v>
      </c>
      <c r="B23" s="7">
        <v>80.650242318190905</v>
      </c>
      <c r="C23" s="7">
        <v>226.32103714609701</v>
      </c>
      <c r="D23" s="7">
        <v>51.066161070651198</v>
      </c>
      <c r="E23" s="7">
        <v>21.097162179531999</v>
      </c>
      <c r="F23" s="7">
        <v>38.757067029923498</v>
      </c>
      <c r="G23" s="7">
        <f t="shared" si="1"/>
        <v>417.89166974439468</v>
      </c>
      <c r="H23" s="7">
        <v>125.159155995022</v>
      </c>
      <c r="I23" s="7">
        <v>0.61932337548329996</v>
      </c>
      <c r="J23" s="7">
        <v>50.846842992225803</v>
      </c>
      <c r="K23" s="7">
        <v>28.145375802615199</v>
      </c>
      <c r="L23" s="7">
        <v>58.733122991562901</v>
      </c>
      <c r="M23" s="7">
        <f t="shared" si="0"/>
        <v>263.50382115690923</v>
      </c>
      <c r="N23" s="7">
        <v>93.127069233815007</v>
      </c>
      <c r="O23" s="7">
        <v>0.88067581936300299</v>
      </c>
      <c r="P23" s="7">
        <v>10.5381285860707</v>
      </c>
      <c r="Q23" s="7">
        <v>23.496660159451299</v>
      </c>
      <c r="R23" s="7">
        <v>82.180891484278703</v>
      </c>
      <c r="S23" s="7">
        <f t="shared" si="8"/>
        <v>210.22342528297872</v>
      </c>
      <c r="T23" s="7">
        <f t="shared" si="2"/>
        <v>298.93646754702792</v>
      </c>
      <c r="U23" s="7">
        <f t="shared" si="3"/>
        <v>227.82103634094332</v>
      </c>
      <c r="V23" s="7">
        <f t="shared" si="4"/>
        <v>112.45113264894771</v>
      </c>
      <c r="W23" s="7">
        <f t="shared" si="5"/>
        <v>72.739198141598493</v>
      </c>
      <c r="X23" s="7">
        <f t="shared" si="6"/>
        <v>179.6710815057651</v>
      </c>
      <c r="Y23" s="7">
        <f t="shared" si="7"/>
        <v>891.61891618428263</v>
      </c>
      <c r="Z23" s="8"/>
      <c r="AA23" s="8"/>
      <c r="AB23" s="12"/>
      <c r="AC23" s="12"/>
      <c r="AD23" s="12"/>
      <c r="AE23" s="12"/>
    </row>
    <row r="24" spans="1:31" x14ac:dyDescent="0.3">
      <c r="A24" s="4" t="s">
        <v>12</v>
      </c>
      <c r="B24" s="7">
        <v>76.756042399922293</v>
      </c>
      <c r="C24" s="7">
        <v>228.261928226588</v>
      </c>
      <c r="D24" s="7">
        <v>52.150115439138403</v>
      </c>
      <c r="E24" s="7">
        <v>17.417786617015</v>
      </c>
      <c r="F24" s="7">
        <v>43.247293139458101</v>
      </c>
      <c r="G24" s="7">
        <f t="shared" si="1"/>
        <v>417.83316582212183</v>
      </c>
      <c r="H24" s="7">
        <v>122.730012748359</v>
      </c>
      <c r="I24" s="7">
        <v>0.57427363473869597</v>
      </c>
      <c r="J24" s="7">
        <v>50.750453572259303</v>
      </c>
      <c r="K24" s="7">
        <v>21.268372878878001</v>
      </c>
      <c r="L24" s="7">
        <v>56.932884337813697</v>
      </c>
      <c r="M24" s="7">
        <f t="shared" si="0"/>
        <v>252.25599717204872</v>
      </c>
      <c r="N24" s="7">
        <v>98.988954456752396</v>
      </c>
      <c r="O24" s="7">
        <v>0.94000115235695803</v>
      </c>
      <c r="P24" s="7">
        <v>10.677125001336099</v>
      </c>
      <c r="Q24" s="7">
        <v>23.1718895808886</v>
      </c>
      <c r="R24" s="7">
        <v>85.6711196740536</v>
      </c>
      <c r="S24" s="7">
        <f t="shared" si="8"/>
        <v>219.44908986538763</v>
      </c>
      <c r="T24" s="7">
        <f t="shared" si="2"/>
        <v>298.47500960503373</v>
      </c>
      <c r="U24" s="7">
        <f t="shared" si="3"/>
        <v>229.77620301368364</v>
      </c>
      <c r="V24" s="7">
        <f t="shared" si="4"/>
        <v>113.5776940127338</v>
      </c>
      <c r="W24" s="7">
        <f t="shared" si="5"/>
        <v>61.858049076781597</v>
      </c>
      <c r="X24" s="7">
        <f t="shared" si="6"/>
        <v>185.85129715132541</v>
      </c>
      <c r="Y24" s="7">
        <f t="shared" si="7"/>
        <v>889.53825285955827</v>
      </c>
      <c r="Z24" s="8"/>
      <c r="AA24" s="8"/>
      <c r="AB24" s="12"/>
      <c r="AC24" s="12"/>
      <c r="AD24" s="12"/>
      <c r="AE24" s="12"/>
    </row>
    <row r="25" spans="1:31" x14ac:dyDescent="0.3">
      <c r="A25" s="4" t="s">
        <v>13</v>
      </c>
      <c r="B25" s="7">
        <v>84.074668890329093</v>
      </c>
      <c r="C25" s="7">
        <v>236.69350078024601</v>
      </c>
      <c r="D25" s="7">
        <v>50.112228086562702</v>
      </c>
      <c r="E25" s="7">
        <v>16.389213698080201</v>
      </c>
      <c r="F25" s="7">
        <v>47.6996703305389</v>
      </c>
      <c r="G25" s="7">
        <f t="shared" si="1"/>
        <v>434.96928178575689</v>
      </c>
      <c r="H25" s="7">
        <v>123.85324085618799</v>
      </c>
      <c r="I25" s="7">
        <v>0.59847338884671597</v>
      </c>
      <c r="J25" s="7">
        <v>50.672904005552397</v>
      </c>
      <c r="K25" s="7">
        <v>21.044412161910898</v>
      </c>
      <c r="L25" s="7">
        <v>57.238972078066197</v>
      </c>
      <c r="M25" s="7">
        <f t="shared" si="0"/>
        <v>253.40800249056417</v>
      </c>
      <c r="N25" s="7">
        <v>98.830269226914496</v>
      </c>
      <c r="O25" s="7">
        <v>0.98278103912751902</v>
      </c>
      <c r="P25" s="7">
        <v>10.765592314522999</v>
      </c>
      <c r="Q25" s="7">
        <v>24.0393332167042</v>
      </c>
      <c r="R25" s="7">
        <v>87.3451626966459</v>
      </c>
      <c r="S25" s="7">
        <f t="shared" si="8"/>
        <v>221.96313849391512</v>
      </c>
      <c r="T25" s="7">
        <f t="shared" si="2"/>
        <v>306.7581789734316</v>
      </c>
      <c r="U25" s="7">
        <f t="shared" si="3"/>
        <v>238.27475520822026</v>
      </c>
      <c r="V25" s="7">
        <f t="shared" si="4"/>
        <v>111.55072440663811</v>
      </c>
      <c r="W25" s="7">
        <f t="shared" si="5"/>
        <v>61.472959076695297</v>
      </c>
      <c r="X25" s="7">
        <f t="shared" si="6"/>
        <v>192.28380510525099</v>
      </c>
      <c r="Y25" s="7">
        <f t="shared" si="7"/>
        <v>910.34042277023616</v>
      </c>
      <c r="Z25" s="8"/>
      <c r="AA25" s="8"/>
      <c r="AB25" s="12"/>
      <c r="AC25" s="12"/>
      <c r="AD25" s="12"/>
      <c r="AE25" s="12"/>
    </row>
    <row r="26" spans="1:31" x14ac:dyDescent="0.3">
      <c r="A26" s="4" t="s">
        <v>14</v>
      </c>
      <c r="B26" s="7">
        <v>77.382438216815899</v>
      </c>
      <c r="C26" s="7">
        <v>237.083129776633</v>
      </c>
      <c r="D26" s="7">
        <v>49.913248269278697</v>
      </c>
      <c r="E26" s="7">
        <v>16.370940372331798</v>
      </c>
      <c r="F26" s="7">
        <v>41.386882922383897</v>
      </c>
      <c r="G26" s="7">
        <f t="shared" si="1"/>
        <v>422.13663955744329</v>
      </c>
      <c r="H26" s="7">
        <v>124.36644796188099</v>
      </c>
      <c r="I26" s="7">
        <v>0.64287276575816599</v>
      </c>
      <c r="J26" s="7">
        <v>51.0008912087929</v>
      </c>
      <c r="K26" s="7">
        <v>20.525787677910799</v>
      </c>
      <c r="L26" s="7">
        <v>58.845891254265403</v>
      </c>
      <c r="M26" s="7">
        <f t="shared" si="0"/>
        <v>255.38189086860828</v>
      </c>
      <c r="N26" s="7">
        <v>101.073468089258</v>
      </c>
      <c r="O26" s="7">
        <v>0.97606092021103297</v>
      </c>
      <c r="P26" s="7">
        <v>11.0851069523889</v>
      </c>
      <c r="Q26" s="7">
        <v>23.4467579302354</v>
      </c>
      <c r="R26" s="7">
        <v>85.308201113017702</v>
      </c>
      <c r="S26" s="7">
        <f t="shared" si="8"/>
        <v>221.88959500511103</v>
      </c>
      <c r="T26" s="7">
        <f t="shared" si="2"/>
        <v>302.82235426795489</v>
      </c>
      <c r="U26" s="7">
        <f t="shared" si="3"/>
        <v>238.70206346260221</v>
      </c>
      <c r="V26" s="7">
        <f t="shared" si="4"/>
        <v>111.9992464304605</v>
      </c>
      <c r="W26" s="7">
        <f t="shared" si="5"/>
        <v>60.343485980478</v>
      </c>
      <c r="X26" s="7">
        <f t="shared" si="6"/>
        <v>185.54097528966702</v>
      </c>
      <c r="Y26" s="7">
        <f t="shared" si="7"/>
        <v>899.4081254311626</v>
      </c>
      <c r="Z26" s="8"/>
      <c r="AA26" s="8"/>
      <c r="AB26" s="12"/>
      <c r="AC26" s="12"/>
      <c r="AD26" s="12"/>
      <c r="AE26" s="12"/>
    </row>
    <row r="27" spans="1:31" x14ac:dyDescent="0.3">
      <c r="A27" s="4" t="s">
        <v>15</v>
      </c>
      <c r="B27" s="7">
        <v>75.740482113617603</v>
      </c>
      <c r="C27" s="7">
        <v>235.31659165925399</v>
      </c>
      <c r="D27" s="7">
        <v>49.008709757252902</v>
      </c>
      <c r="E27" s="7">
        <v>16.450164815131401</v>
      </c>
      <c r="F27" s="7">
        <v>49.814042710335301</v>
      </c>
      <c r="G27" s="7">
        <f t="shared" si="1"/>
        <v>426.32999105559122</v>
      </c>
      <c r="H27" s="7">
        <v>124.77251348782499</v>
      </c>
      <c r="I27" s="7">
        <v>0.66807203687878003</v>
      </c>
      <c r="J27" s="7">
        <v>52.944715898834801</v>
      </c>
      <c r="K27" s="7">
        <v>23.711774722511599</v>
      </c>
      <c r="L27" s="7">
        <v>68.517456189530094</v>
      </c>
      <c r="M27" s="7">
        <f t="shared" si="0"/>
        <v>270.61453233558029</v>
      </c>
      <c r="N27" s="7">
        <v>103.349698712246</v>
      </c>
      <c r="O27" s="7">
        <v>0.99800504180603999</v>
      </c>
      <c r="P27" s="7">
        <v>11.3903581285706</v>
      </c>
      <c r="Q27" s="7">
        <v>24.272950907663201</v>
      </c>
      <c r="R27" s="7">
        <v>87.734760989338</v>
      </c>
      <c r="S27" s="7">
        <f t="shared" si="8"/>
        <v>227.74577377962385</v>
      </c>
      <c r="T27" s="7">
        <f t="shared" si="2"/>
        <v>303.86269431368856</v>
      </c>
      <c r="U27" s="7">
        <f t="shared" si="3"/>
        <v>236.98266873793881</v>
      </c>
      <c r="V27" s="7">
        <f t="shared" si="4"/>
        <v>113.3437837846583</v>
      </c>
      <c r="W27" s="7">
        <f t="shared" si="5"/>
        <v>64.434890445306195</v>
      </c>
      <c r="X27" s="7">
        <f t="shared" si="6"/>
        <v>206.06625988920339</v>
      </c>
      <c r="Y27" s="7">
        <f t="shared" si="7"/>
        <v>924.69029717079536</v>
      </c>
      <c r="Z27" s="8"/>
      <c r="AA27" s="8"/>
      <c r="AB27" s="12"/>
      <c r="AC27" s="12"/>
      <c r="AD27" s="12"/>
      <c r="AE27" s="12"/>
    </row>
    <row r="28" spans="1:31" x14ac:dyDescent="0.3">
      <c r="A28" s="4" t="s">
        <v>16</v>
      </c>
      <c r="B28" s="7">
        <v>74.168552681097694</v>
      </c>
      <c r="C28" s="7">
        <v>240.62672631051501</v>
      </c>
      <c r="D28" s="7">
        <v>48.854311889968301</v>
      </c>
      <c r="E28" s="7">
        <v>14.774648334433101</v>
      </c>
      <c r="F28" s="7">
        <v>58.875756246246802</v>
      </c>
      <c r="G28" s="7">
        <f t="shared" si="1"/>
        <v>437.29999546226088</v>
      </c>
      <c r="H28" s="7">
        <v>126.470141956543</v>
      </c>
      <c r="I28" s="7">
        <v>0.75889644958010305</v>
      </c>
      <c r="J28" s="7">
        <v>52.130872832898604</v>
      </c>
      <c r="K28" s="7">
        <v>20.120789879939501</v>
      </c>
      <c r="L28" s="7">
        <v>59.7064378541886</v>
      </c>
      <c r="M28" s="7">
        <f t="shared" si="0"/>
        <v>259.18713897314979</v>
      </c>
      <c r="N28" s="7">
        <v>104.55064600729401</v>
      </c>
      <c r="O28" s="7">
        <v>1.0395727236860599</v>
      </c>
      <c r="P28" s="7">
        <v>11.5714376824622</v>
      </c>
      <c r="Q28" s="7">
        <v>27.497935344365999</v>
      </c>
      <c r="R28" s="7">
        <v>88.186314701563305</v>
      </c>
      <c r="S28" s="7">
        <f t="shared" si="8"/>
        <v>232.84590645937158</v>
      </c>
      <c r="T28" s="7">
        <f t="shared" si="2"/>
        <v>305.1893406449347</v>
      </c>
      <c r="U28" s="7">
        <f t="shared" si="3"/>
        <v>242.42519548378118</v>
      </c>
      <c r="V28" s="7">
        <f t="shared" si="4"/>
        <v>112.55662240532911</v>
      </c>
      <c r="W28" s="7">
        <f t="shared" si="5"/>
        <v>62.393373558738602</v>
      </c>
      <c r="X28" s="7">
        <f t="shared" si="6"/>
        <v>206.76850880199871</v>
      </c>
      <c r="Y28" s="7">
        <f t="shared" si="7"/>
        <v>929.33304089478224</v>
      </c>
      <c r="Z28" s="8"/>
      <c r="AA28" s="8"/>
      <c r="AB28" s="12"/>
      <c r="AC28" s="12"/>
      <c r="AD28" s="12"/>
      <c r="AE28" s="12"/>
    </row>
    <row r="29" spans="1:31" x14ac:dyDescent="0.3">
      <c r="A29" s="4" t="s">
        <v>17</v>
      </c>
      <c r="B29" s="7">
        <v>77.695502281254306</v>
      </c>
      <c r="C29" s="7">
        <v>250.24548744000401</v>
      </c>
      <c r="D29" s="7">
        <v>49.237371053368697</v>
      </c>
      <c r="E29" s="7">
        <v>15.1764149967908</v>
      </c>
      <c r="F29" s="7">
        <v>51.119311697117901</v>
      </c>
      <c r="G29" s="7">
        <f t="shared" si="1"/>
        <v>443.47408746853574</v>
      </c>
      <c r="H29" s="7">
        <v>128.33703062429601</v>
      </c>
      <c r="I29" s="7">
        <v>0.83168860881606699</v>
      </c>
      <c r="J29" s="7">
        <v>55.039520156673198</v>
      </c>
      <c r="K29" s="7">
        <v>18.9103381286596</v>
      </c>
      <c r="L29" s="7">
        <v>61.091955462185503</v>
      </c>
      <c r="M29" s="7">
        <f t="shared" si="0"/>
        <v>264.21053298063038</v>
      </c>
      <c r="N29" s="7">
        <v>107.804533786918</v>
      </c>
      <c r="O29" s="7">
        <v>1.0477819432927</v>
      </c>
      <c r="P29" s="7">
        <v>11.996884199792399</v>
      </c>
      <c r="Q29" s="7">
        <v>28.5646792054198</v>
      </c>
      <c r="R29" s="7">
        <v>89.898523071063494</v>
      </c>
      <c r="S29" s="7">
        <f t="shared" si="8"/>
        <v>239.31240220648641</v>
      </c>
      <c r="T29" s="7">
        <f t="shared" si="2"/>
        <v>313.83706669246828</v>
      </c>
      <c r="U29" s="7">
        <f t="shared" si="3"/>
        <v>252.1249579921128</v>
      </c>
      <c r="V29" s="7">
        <f t="shared" si="4"/>
        <v>116.2737754098343</v>
      </c>
      <c r="W29" s="7">
        <f t="shared" si="5"/>
        <v>62.6514323308702</v>
      </c>
      <c r="X29" s="7">
        <f t="shared" si="6"/>
        <v>202.10979023036691</v>
      </c>
      <c r="Y29" s="7">
        <f t="shared" si="7"/>
        <v>946.99702265565247</v>
      </c>
      <c r="Z29" s="8"/>
      <c r="AA29" s="8"/>
      <c r="AB29" s="12"/>
      <c r="AC29" s="12"/>
      <c r="AD29" s="12"/>
      <c r="AE29" s="12"/>
    </row>
    <row r="30" spans="1:31" x14ac:dyDescent="0.3">
      <c r="A30" s="4" t="s">
        <v>18</v>
      </c>
      <c r="B30" s="7">
        <v>74.894262841686498</v>
      </c>
      <c r="C30" s="7">
        <v>249.75479843637899</v>
      </c>
      <c r="D30" s="7">
        <v>48.1536496713939</v>
      </c>
      <c r="E30" s="7">
        <v>15.7921938315364</v>
      </c>
      <c r="F30" s="7">
        <v>47.5983712214287</v>
      </c>
      <c r="G30" s="7">
        <f t="shared" si="1"/>
        <v>436.19327600242445</v>
      </c>
      <c r="H30" s="7">
        <v>130.120600033356</v>
      </c>
      <c r="I30" s="7">
        <v>0.87511273135793799</v>
      </c>
      <c r="J30" s="7">
        <v>56.9526233640307</v>
      </c>
      <c r="K30" s="7">
        <v>19.902540481950101</v>
      </c>
      <c r="L30" s="7">
        <v>62.633448379466401</v>
      </c>
      <c r="M30" s="7">
        <f t="shared" si="0"/>
        <v>270.48432499016116</v>
      </c>
      <c r="N30" s="7">
        <v>107.141673653806</v>
      </c>
      <c r="O30" s="7">
        <v>1.04355353978226</v>
      </c>
      <c r="P30" s="7">
        <v>12.04978384993</v>
      </c>
      <c r="Q30" s="7">
        <v>27.9375653767434</v>
      </c>
      <c r="R30" s="7">
        <v>89.932408515224097</v>
      </c>
      <c r="S30" s="7">
        <f t="shared" si="8"/>
        <v>238.10498493548576</v>
      </c>
      <c r="T30" s="7">
        <f t="shared" si="2"/>
        <v>312.15653652884851</v>
      </c>
      <c r="U30" s="7">
        <f t="shared" si="3"/>
        <v>251.6734647075192</v>
      </c>
      <c r="V30" s="7">
        <f t="shared" si="4"/>
        <v>117.1560568853546</v>
      </c>
      <c r="W30" s="7">
        <f t="shared" si="5"/>
        <v>63.6322996902299</v>
      </c>
      <c r="X30" s="7">
        <f t="shared" si="6"/>
        <v>200.1642281161192</v>
      </c>
      <c r="Y30" s="7">
        <f t="shared" si="7"/>
        <v>944.7825859280714</v>
      </c>
      <c r="Z30" s="8"/>
      <c r="AA30" s="8"/>
      <c r="AB30" s="12"/>
      <c r="AC30" s="12"/>
      <c r="AD30" s="12"/>
      <c r="AE30" s="12"/>
    </row>
    <row r="31" spans="1:31" x14ac:dyDescent="0.3">
      <c r="A31" s="4" t="s">
        <v>19</v>
      </c>
      <c r="B31" s="7">
        <v>75.479920669286798</v>
      </c>
      <c r="C31" s="7">
        <v>251.46618922202501</v>
      </c>
      <c r="D31" s="7">
        <v>47.882402721638599</v>
      </c>
      <c r="E31" s="7">
        <v>15.014762603719801</v>
      </c>
      <c r="F31" s="7">
        <v>41.520982903201997</v>
      </c>
      <c r="G31" s="7">
        <f t="shared" si="1"/>
        <v>431.36425811987226</v>
      </c>
      <c r="H31" s="7">
        <v>131.18996134921801</v>
      </c>
      <c r="I31" s="7">
        <v>0.97567595233787996</v>
      </c>
      <c r="J31" s="7">
        <v>55.6385625777312</v>
      </c>
      <c r="K31" s="7">
        <v>22.471183738869399</v>
      </c>
      <c r="L31" s="7">
        <v>68.264871093997101</v>
      </c>
      <c r="M31" s="7">
        <f t="shared" si="0"/>
        <v>278.54025471215357</v>
      </c>
      <c r="N31" s="7">
        <v>108.62472885477899</v>
      </c>
      <c r="O31" s="7">
        <v>1.0451912454062899</v>
      </c>
      <c r="P31" s="7">
        <v>12.241435111894299</v>
      </c>
      <c r="Q31" s="7">
        <v>24.620245313157</v>
      </c>
      <c r="R31" s="7">
        <v>86.777479624255903</v>
      </c>
      <c r="S31" s="7">
        <f t="shared" si="8"/>
        <v>233.30908014949247</v>
      </c>
      <c r="T31" s="7">
        <f t="shared" si="2"/>
        <v>315.29461087328377</v>
      </c>
      <c r="U31" s="7">
        <f t="shared" si="3"/>
        <v>253.48705641976917</v>
      </c>
      <c r="V31" s="7">
        <f t="shared" si="4"/>
        <v>115.76240041126411</v>
      </c>
      <c r="W31" s="7">
        <f t="shared" si="5"/>
        <v>62.106191655746201</v>
      </c>
      <c r="X31" s="7">
        <f t="shared" si="6"/>
        <v>196.563333621455</v>
      </c>
      <c r="Y31" s="7">
        <f t="shared" si="7"/>
        <v>943.21359298151833</v>
      </c>
      <c r="Z31" s="8"/>
      <c r="AA31" s="8"/>
      <c r="AB31" s="12"/>
      <c r="AC31" s="12"/>
      <c r="AD31" s="12"/>
      <c r="AE31" s="12"/>
    </row>
    <row r="32" spans="1:31" x14ac:dyDescent="0.3">
      <c r="A32" s="4" t="s">
        <v>20</v>
      </c>
      <c r="B32" s="7">
        <v>75.501208228336907</v>
      </c>
      <c r="C32" s="7">
        <v>257.34315093725098</v>
      </c>
      <c r="D32" s="7">
        <v>48.245881787750101</v>
      </c>
      <c r="E32" s="7">
        <v>17.417188265711999</v>
      </c>
      <c r="F32" s="7">
        <v>52.472311440331801</v>
      </c>
      <c r="G32" s="7">
        <f t="shared" si="1"/>
        <v>450.97974065938178</v>
      </c>
      <c r="H32" s="7">
        <v>133.618210973571</v>
      </c>
      <c r="I32" s="7">
        <v>0.88524084151120097</v>
      </c>
      <c r="J32" s="7">
        <v>55.544213270153598</v>
      </c>
      <c r="K32" s="7">
        <v>22.934277814613999</v>
      </c>
      <c r="L32" s="7">
        <v>67.6484994534962</v>
      </c>
      <c r="M32" s="7">
        <f t="shared" si="0"/>
        <v>280.63044235334598</v>
      </c>
      <c r="N32" s="7">
        <v>109.43720845671599</v>
      </c>
      <c r="O32" s="7">
        <v>0.91071390339830205</v>
      </c>
      <c r="P32" s="7">
        <v>11.897551073152499</v>
      </c>
      <c r="Q32" s="7">
        <v>17.284515145601699</v>
      </c>
      <c r="R32" s="7">
        <v>79.958275062694</v>
      </c>
      <c r="S32" s="7">
        <f t="shared" si="8"/>
        <v>219.48826364156247</v>
      </c>
      <c r="T32" s="7">
        <f t="shared" si="2"/>
        <v>318.55662765862388</v>
      </c>
      <c r="U32" s="7">
        <f t="shared" si="3"/>
        <v>259.13910568216045</v>
      </c>
      <c r="V32" s="7">
        <f t="shared" si="4"/>
        <v>115.6876461310562</v>
      </c>
      <c r="W32" s="7">
        <f t="shared" si="5"/>
        <v>57.635981225927694</v>
      </c>
      <c r="X32" s="7">
        <f t="shared" si="6"/>
        <v>200.07908595652202</v>
      </c>
      <c r="Y32" s="7">
        <f t="shared" si="7"/>
        <v>951.09844665429023</v>
      </c>
      <c r="Z32" s="8"/>
      <c r="AA32" s="8"/>
      <c r="AB32" s="12"/>
      <c r="AC32" s="12"/>
      <c r="AD32" s="12"/>
      <c r="AE32" s="12"/>
    </row>
    <row r="33" spans="1:31" x14ac:dyDescent="0.3">
      <c r="A33" s="4" t="s">
        <v>21</v>
      </c>
      <c r="B33" s="7">
        <v>79.836210940219402</v>
      </c>
      <c r="C33" s="7">
        <v>259.80990170051399</v>
      </c>
      <c r="D33" s="7">
        <v>50.786257758233198</v>
      </c>
      <c r="E33" s="7">
        <v>18.361517381205498</v>
      </c>
      <c r="F33" s="7">
        <v>61.849767283708502</v>
      </c>
      <c r="G33" s="7">
        <f t="shared" si="1"/>
        <v>470.6436550638806</v>
      </c>
      <c r="H33" s="7">
        <v>134.94765539279899</v>
      </c>
      <c r="I33" s="7">
        <v>0.85914393835782499</v>
      </c>
      <c r="J33" s="7">
        <v>56.838506902457702</v>
      </c>
      <c r="K33" s="7">
        <v>27.7776194929945</v>
      </c>
      <c r="L33" s="7">
        <v>68.405829831804098</v>
      </c>
      <c r="M33" s="7">
        <f t="shared" si="0"/>
        <v>288.82875555841309</v>
      </c>
      <c r="N33" s="7">
        <v>113.030037908864</v>
      </c>
      <c r="O33" s="7">
        <v>0.95238554955408405</v>
      </c>
      <c r="P33" s="7">
        <v>12.367870730882901</v>
      </c>
      <c r="Q33" s="7">
        <v>17.1464420294486</v>
      </c>
      <c r="R33" s="7">
        <v>81.080629536758096</v>
      </c>
      <c r="S33" s="7">
        <f t="shared" si="8"/>
        <v>224.57736575550769</v>
      </c>
      <c r="T33" s="7">
        <f t="shared" si="2"/>
        <v>327.81390424188243</v>
      </c>
      <c r="U33" s="7">
        <f t="shared" si="3"/>
        <v>261.6214311884259</v>
      </c>
      <c r="V33" s="7">
        <f t="shared" si="4"/>
        <v>119.9926353915738</v>
      </c>
      <c r="W33" s="7">
        <f t="shared" si="5"/>
        <v>63.285578903648599</v>
      </c>
      <c r="X33" s="7">
        <f t="shared" si="6"/>
        <v>211.33622665227071</v>
      </c>
      <c r="Y33" s="7">
        <f t="shared" si="7"/>
        <v>984.04977637780132</v>
      </c>
      <c r="Z33" s="8"/>
      <c r="AA33" s="8"/>
      <c r="AB33" s="12"/>
      <c r="AC33" s="12"/>
      <c r="AD33" s="8"/>
      <c r="AE33" s="12"/>
    </row>
    <row r="34" spans="1:31" x14ac:dyDescent="0.3">
      <c r="A34" s="4" t="s">
        <v>22</v>
      </c>
      <c r="B34" s="7">
        <v>77.926566597835205</v>
      </c>
      <c r="C34" s="7">
        <v>267.85555904405197</v>
      </c>
      <c r="D34" s="7">
        <v>49.099324348103401</v>
      </c>
      <c r="E34" s="7">
        <v>18.900856612788498</v>
      </c>
      <c r="F34" s="7">
        <v>55.019518104142897</v>
      </c>
      <c r="G34" s="7">
        <f t="shared" si="1"/>
        <v>468.80182470692199</v>
      </c>
      <c r="H34" s="7">
        <v>137.45380200312599</v>
      </c>
      <c r="I34" s="7">
        <v>0.86430590496008197</v>
      </c>
      <c r="J34" s="7">
        <v>57.291154240432299</v>
      </c>
      <c r="K34" s="7">
        <v>27.7146667203309</v>
      </c>
      <c r="L34" s="7">
        <v>66.988235213155406</v>
      </c>
      <c r="M34" s="7">
        <f t="shared" si="0"/>
        <v>290.31216408200464</v>
      </c>
      <c r="N34" s="7">
        <v>115.121048257778</v>
      </c>
      <c r="O34" s="7">
        <v>0.98957603893435098</v>
      </c>
      <c r="P34" s="7">
        <v>12.7600769745706</v>
      </c>
      <c r="Q34" s="7">
        <v>16.966368923954601</v>
      </c>
      <c r="R34" s="7">
        <v>84.173247144329807</v>
      </c>
      <c r="S34" s="7">
        <f t="shared" si="8"/>
        <v>230.01031733956734</v>
      </c>
      <c r="T34" s="7">
        <f t="shared" si="2"/>
        <v>330.50141685873916</v>
      </c>
      <c r="U34" s="7">
        <f t="shared" si="3"/>
        <v>269.70944098794638</v>
      </c>
      <c r="V34" s="7">
        <f t="shared" si="4"/>
        <v>119.15055556310629</v>
      </c>
      <c r="W34" s="7">
        <f t="shared" si="5"/>
        <v>63.581892257074003</v>
      </c>
      <c r="X34" s="7">
        <f t="shared" si="6"/>
        <v>206.18100046162812</v>
      </c>
      <c r="Y34" s="7">
        <f t="shared" si="7"/>
        <v>989.12430612849403</v>
      </c>
      <c r="Z34" s="8"/>
      <c r="AA34" s="8"/>
      <c r="AB34" s="12"/>
      <c r="AC34" s="12"/>
      <c r="AD34" s="12"/>
      <c r="AE34" s="12"/>
    </row>
    <row r="35" spans="1:31" x14ac:dyDescent="0.3">
      <c r="A35" s="4" t="s">
        <v>23</v>
      </c>
      <c r="B35" s="7">
        <v>76.662977372691103</v>
      </c>
      <c r="C35" s="7">
        <v>259.28020782246602</v>
      </c>
      <c r="D35" s="7">
        <v>47.9683353749326</v>
      </c>
      <c r="E35" s="7">
        <v>18.5388605284253</v>
      </c>
      <c r="F35" s="7">
        <v>61.602121290148197</v>
      </c>
      <c r="G35" s="7">
        <f t="shared" si="1"/>
        <v>464.05250238866324</v>
      </c>
      <c r="H35" s="7">
        <v>138.66428649341</v>
      </c>
      <c r="I35" s="7">
        <v>0.92284184733001395</v>
      </c>
      <c r="J35" s="7">
        <v>60.463165939796198</v>
      </c>
      <c r="K35" s="7">
        <v>29.4409842943125</v>
      </c>
      <c r="L35" s="7">
        <v>62.761424269406703</v>
      </c>
      <c r="M35" s="7">
        <f t="shared" si="0"/>
        <v>292.2527028442554</v>
      </c>
      <c r="N35" s="7">
        <v>114.305091921921</v>
      </c>
      <c r="O35" s="7">
        <v>1.0933532207016201</v>
      </c>
      <c r="P35" s="7">
        <v>12.688839311776499</v>
      </c>
      <c r="Q35" s="7">
        <v>21.933044828800998</v>
      </c>
      <c r="R35" s="7">
        <v>94.838436296891103</v>
      </c>
      <c r="S35" s="7">
        <f t="shared" si="8"/>
        <v>244.85876558009122</v>
      </c>
      <c r="T35" s="7">
        <f t="shared" si="2"/>
        <v>329.6323557880221</v>
      </c>
      <c r="U35" s="7">
        <f t="shared" si="3"/>
        <v>261.29640289049763</v>
      </c>
      <c r="V35" s="7">
        <f t="shared" si="4"/>
        <v>121.1203406265053</v>
      </c>
      <c r="W35" s="7">
        <f t="shared" si="5"/>
        <v>69.912889651538805</v>
      </c>
      <c r="X35" s="7">
        <f t="shared" si="6"/>
        <v>219.201981856446</v>
      </c>
      <c r="Y35" s="7">
        <f t="shared" si="7"/>
        <v>1001.1639708130099</v>
      </c>
      <c r="Z35" s="8"/>
      <c r="AA35" s="8"/>
      <c r="AB35" s="12"/>
      <c r="AC35" s="12"/>
      <c r="AD35" s="12"/>
      <c r="AE35" s="12"/>
    </row>
    <row r="36" spans="1:31" x14ac:dyDescent="0.3">
      <c r="A36" s="4" t="s">
        <v>24</v>
      </c>
      <c r="B36" s="7">
        <v>77.062874864365</v>
      </c>
      <c r="C36" s="7">
        <v>269.496711058649</v>
      </c>
      <c r="D36" s="7">
        <v>49.611518872309702</v>
      </c>
      <c r="E36" s="7">
        <v>22.495140060106799</v>
      </c>
      <c r="F36" s="7">
        <v>64.933799677022193</v>
      </c>
      <c r="G36" s="7">
        <f t="shared" si="1"/>
        <v>483.60004453245267</v>
      </c>
      <c r="H36" s="7">
        <v>141.96372502439999</v>
      </c>
      <c r="I36" s="7">
        <v>1.0467929544332999</v>
      </c>
      <c r="J36" s="7">
        <v>62.493423472132903</v>
      </c>
      <c r="K36" s="7">
        <v>36.377896327743301</v>
      </c>
      <c r="L36" s="7">
        <v>73.309190456634596</v>
      </c>
      <c r="M36" s="7">
        <f t="shared" si="0"/>
        <v>315.19102823534411</v>
      </c>
      <c r="N36" s="7">
        <v>115.924696563807</v>
      </c>
      <c r="O36" s="7">
        <v>1.17271028605428</v>
      </c>
      <c r="P36" s="7">
        <v>13.9184386424651</v>
      </c>
      <c r="Q36" s="7">
        <v>21.416288706909999</v>
      </c>
      <c r="R36" s="7">
        <v>91.035777180857707</v>
      </c>
      <c r="S36" s="7">
        <f t="shared" si="8"/>
        <v>243.46791138009408</v>
      </c>
      <c r="T36" s="7">
        <f t="shared" si="2"/>
        <v>334.95129645257202</v>
      </c>
      <c r="U36" s="7">
        <f t="shared" si="3"/>
        <v>271.71621429913654</v>
      </c>
      <c r="V36" s="7">
        <f t="shared" si="4"/>
        <v>126.02338098690771</v>
      </c>
      <c r="W36" s="7">
        <f t="shared" si="5"/>
        <v>80.289325094760102</v>
      </c>
      <c r="X36" s="7">
        <f t="shared" si="6"/>
        <v>229.27876731451451</v>
      </c>
      <c r="Y36" s="7">
        <f t="shared" si="7"/>
        <v>1042.2589841478909</v>
      </c>
      <c r="Z36" s="8"/>
      <c r="AA36" s="8"/>
      <c r="AB36" s="12"/>
      <c r="AC36" s="12"/>
      <c r="AD36" s="12"/>
      <c r="AE36" s="12"/>
    </row>
    <row r="37" spans="1:31" x14ac:dyDescent="0.3">
      <c r="A37" s="4" t="s">
        <v>25</v>
      </c>
      <c r="B37" s="7">
        <v>75.490871267654995</v>
      </c>
      <c r="C37" s="7">
        <v>254.61459771959699</v>
      </c>
      <c r="D37" s="7">
        <v>49.54219832127</v>
      </c>
      <c r="E37" s="7">
        <v>23.195472746745299</v>
      </c>
      <c r="F37" s="7">
        <v>59.430658255532997</v>
      </c>
      <c r="G37" s="7">
        <f t="shared" si="1"/>
        <v>462.27379831080026</v>
      </c>
      <c r="H37" s="7">
        <v>138.15788067497201</v>
      </c>
      <c r="I37" s="7">
        <v>0.91509050643038703</v>
      </c>
      <c r="J37" s="7">
        <v>58.829262742631499</v>
      </c>
      <c r="K37" s="7">
        <v>31.5420305623072</v>
      </c>
      <c r="L37" s="7">
        <v>64.368094441397005</v>
      </c>
      <c r="M37" s="7">
        <f t="shared" si="0"/>
        <v>293.81235892773805</v>
      </c>
      <c r="N37" s="7">
        <v>115.61045426591799</v>
      </c>
      <c r="O37" s="7">
        <v>1.2150239009116901</v>
      </c>
      <c r="P37" s="7">
        <v>13.9507466132284</v>
      </c>
      <c r="Q37" s="7">
        <v>21.710340698232802</v>
      </c>
      <c r="R37" s="7">
        <v>90.852851913722404</v>
      </c>
      <c r="S37" s="7">
        <f t="shared" si="8"/>
        <v>243.33941739201327</v>
      </c>
      <c r="T37" s="7">
        <f t="shared" si="2"/>
        <v>329.25920620854498</v>
      </c>
      <c r="U37" s="7">
        <f t="shared" si="3"/>
        <v>256.74471212693908</v>
      </c>
      <c r="V37" s="7">
        <f t="shared" si="4"/>
        <v>122.32220767712991</v>
      </c>
      <c r="W37" s="7">
        <f t="shared" si="5"/>
        <v>76.447844007285298</v>
      </c>
      <c r="X37" s="7">
        <f t="shared" si="6"/>
        <v>214.65160461065238</v>
      </c>
      <c r="Y37" s="7">
        <f t="shared" si="7"/>
        <v>999.42557463055164</v>
      </c>
      <c r="Z37" s="8"/>
      <c r="AA37" s="8"/>
      <c r="AB37" s="12"/>
      <c r="AC37" s="12"/>
      <c r="AD37" s="12"/>
      <c r="AE37" s="12"/>
    </row>
    <row r="38" spans="1:31" x14ac:dyDescent="0.3">
      <c r="A38" s="4" t="s">
        <v>26</v>
      </c>
      <c r="B38" s="7">
        <v>78.957561137290497</v>
      </c>
      <c r="C38" s="7">
        <v>278.74049774879501</v>
      </c>
      <c r="D38" s="7">
        <v>49.8678532183378</v>
      </c>
      <c r="E38" s="7">
        <v>21.2888292722252</v>
      </c>
      <c r="F38" s="7">
        <v>68.251862920725699</v>
      </c>
      <c r="G38" s="7">
        <f t="shared" si="1"/>
        <v>497.10660429737425</v>
      </c>
      <c r="H38" s="7">
        <v>140.58685199209199</v>
      </c>
      <c r="I38" s="7">
        <v>1.0419924047675699</v>
      </c>
      <c r="J38" s="7">
        <v>63.430410395045499</v>
      </c>
      <c r="K38" s="7">
        <v>30.8731258185468</v>
      </c>
      <c r="L38" s="7">
        <v>67.1455111624729</v>
      </c>
      <c r="M38" s="7">
        <f t="shared" si="0"/>
        <v>303.07789177292477</v>
      </c>
      <c r="N38" s="7">
        <v>116.343475130588</v>
      </c>
      <c r="O38" s="7">
        <v>1.25756284277154</v>
      </c>
      <c r="P38" s="7">
        <v>14.2494962066383</v>
      </c>
      <c r="Q38" s="7">
        <v>22.572961139517499</v>
      </c>
      <c r="R38" s="7">
        <v>92.858479286817698</v>
      </c>
      <c r="S38" s="7">
        <f t="shared" si="8"/>
        <v>247.28197460633305</v>
      </c>
      <c r="T38" s="7">
        <f t="shared" si="2"/>
        <v>335.88788825997051</v>
      </c>
      <c r="U38" s="7">
        <f t="shared" si="3"/>
        <v>281.04005299633417</v>
      </c>
      <c r="V38" s="7">
        <f t="shared" si="4"/>
        <v>127.5477598200216</v>
      </c>
      <c r="W38" s="7">
        <f t="shared" si="5"/>
        <v>74.7349162302895</v>
      </c>
      <c r="X38" s="7">
        <f t="shared" si="6"/>
        <v>228.2558533700163</v>
      </c>
      <c r="Y38" s="7">
        <f t="shared" si="7"/>
        <v>1047.4664706766321</v>
      </c>
      <c r="Z38" s="8"/>
      <c r="AA38" s="8"/>
      <c r="AB38" s="12"/>
      <c r="AC38" s="12"/>
      <c r="AD38" s="12"/>
      <c r="AE38" s="12"/>
    </row>
    <row r="39" spans="1:31" x14ac:dyDescent="0.3">
      <c r="A39" s="4" t="s">
        <v>27</v>
      </c>
      <c r="B39" s="7">
        <v>79.357321729630698</v>
      </c>
      <c r="C39" s="7">
        <v>286.57044982838499</v>
      </c>
      <c r="D39" s="7">
        <v>50.350837379944402</v>
      </c>
      <c r="E39" s="7">
        <v>16.439058189072501</v>
      </c>
      <c r="F39" s="7">
        <v>53.785204393975903</v>
      </c>
      <c r="G39" s="7">
        <f t="shared" si="1"/>
        <v>486.5028715210085</v>
      </c>
      <c r="H39" s="7">
        <v>132.789653678473</v>
      </c>
      <c r="I39" s="7">
        <v>0.92231527140098302</v>
      </c>
      <c r="J39" s="7">
        <v>56.547451439503199</v>
      </c>
      <c r="K39" s="7">
        <v>23.650613946588098</v>
      </c>
      <c r="L39" s="7">
        <v>59.431129176347604</v>
      </c>
      <c r="M39" s="7">
        <f t="shared" si="0"/>
        <v>273.34116351231285</v>
      </c>
      <c r="N39" s="7">
        <v>116.92731039906199</v>
      </c>
      <c r="O39" s="7">
        <v>1.25267760193487</v>
      </c>
      <c r="P39" s="7">
        <v>14.4538815094</v>
      </c>
      <c r="Q39" s="7">
        <v>21.5130940012547</v>
      </c>
      <c r="R39" s="7">
        <v>92.158403911347406</v>
      </c>
      <c r="S39" s="7">
        <f t="shared" si="8"/>
        <v>246.30536742299898</v>
      </c>
      <c r="T39" s="7">
        <f t="shared" si="2"/>
        <v>329.07428580716567</v>
      </c>
      <c r="U39" s="7">
        <f t="shared" si="3"/>
        <v>288.74544270172083</v>
      </c>
      <c r="V39" s="7">
        <f t="shared" si="4"/>
        <v>121.35217032884761</v>
      </c>
      <c r="W39" s="7">
        <f t="shared" si="5"/>
        <v>61.602766136915299</v>
      </c>
      <c r="X39" s="7">
        <f t="shared" si="6"/>
        <v>205.37473748167093</v>
      </c>
      <c r="Y39" s="7">
        <f t="shared" si="7"/>
        <v>1006.1494024563203</v>
      </c>
      <c r="Z39" s="8"/>
      <c r="AA39" s="8"/>
      <c r="AB39" s="12"/>
      <c r="AC39" s="12"/>
      <c r="AD39" s="12"/>
      <c r="AE39" s="12"/>
    </row>
    <row r="40" spans="1:31" x14ac:dyDescent="0.3">
      <c r="A40" s="4" t="s">
        <v>28</v>
      </c>
      <c r="B40" s="7">
        <v>81.766863151369705</v>
      </c>
      <c r="C40" s="7">
        <v>266.564865643085</v>
      </c>
      <c r="D40" s="7">
        <v>50.093033945800599</v>
      </c>
      <c r="E40" s="7">
        <v>15.388290288371399</v>
      </c>
      <c r="F40" s="7">
        <v>41.373739389237798</v>
      </c>
      <c r="G40" s="7">
        <f t="shared" si="1"/>
        <v>455.18679241786452</v>
      </c>
      <c r="H40" s="7">
        <v>136.06861498632699</v>
      </c>
      <c r="I40" s="7">
        <v>0.99574459251409797</v>
      </c>
      <c r="J40" s="7">
        <v>59.082178210724003</v>
      </c>
      <c r="K40" s="7">
        <v>17.7391006532741</v>
      </c>
      <c r="L40" s="7">
        <v>60.4555344038532</v>
      </c>
      <c r="M40" s="7">
        <f t="shared" si="0"/>
        <v>274.34117284669242</v>
      </c>
      <c r="N40" s="7">
        <v>117.08726620948499</v>
      </c>
      <c r="O40" s="7">
        <v>1.18993872305587</v>
      </c>
      <c r="P40" s="7">
        <v>14.6658676059401</v>
      </c>
      <c r="Q40" s="7">
        <v>20.429378261273001</v>
      </c>
      <c r="R40" s="7">
        <v>93.982365203895796</v>
      </c>
      <c r="S40" s="7">
        <f t="shared" si="8"/>
        <v>247.35481600364977</v>
      </c>
      <c r="T40" s="7">
        <f t="shared" si="2"/>
        <v>334.92274434718172</v>
      </c>
      <c r="U40" s="7">
        <f t="shared" si="3"/>
        <v>268.75054895865497</v>
      </c>
      <c r="V40" s="7">
        <f t="shared" si="4"/>
        <v>123.84107976246469</v>
      </c>
      <c r="W40" s="7">
        <f t="shared" si="5"/>
        <v>53.556769202918503</v>
      </c>
      <c r="X40" s="7">
        <f t="shared" si="6"/>
        <v>195.8116389969868</v>
      </c>
      <c r="Y40" s="7">
        <f t="shared" si="7"/>
        <v>976.88278126820683</v>
      </c>
      <c r="Z40" s="8"/>
      <c r="AA40" s="8"/>
      <c r="AB40" s="12"/>
      <c r="AC40" s="12"/>
      <c r="AD40" s="12"/>
      <c r="AE40" s="12"/>
    </row>
    <row r="41" spans="1:31" x14ac:dyDescent="0.3">
      <c r="A41" s="4" t="s">
        <v>29</v>
      </c>
      <c r="B41" s="7">
        <v>80.502145607421497</v>
      </c>
      <c r="C41" s="7">
        <v>271.21014040998102</v>
      </c>
      <c r="D41" s="7">
        <v>50.092055328889501</v>
      </c>
      <c r="E41" s="7">
        <v>12.2746673617865</v>
      </c>
      <c r="F41" s="7">
        <v>59.067773575537501</v>
      </c>
      <c r="G41" s="7">
        <f t="shared" si="1"/>
        <v>473.14678228361601</v>
      </c>
      <c r="H41" s="7">
        <v>141.76419268742899</v>
      </c>
      <c r="I41" s="7">
        <v>1.0433687270176899</v>
      </c>
      <c r="J41" s="7">
        <v>64.2741110536234</v>
      </c>
      <c r="K41" s="7">
        <v>16.847444281699499</v>
      </c>
      <c r="L41" s="7">
        <v>61.263820984068197</v>
      </c>
      <c r="M41" s="7">
        <f t="shared" si="0"/>
        <v>285.19293773383777</v>
      </c>
      <c r="N41" s="7">
        <v>116.49793598847501</v>
      </c>
      <c r="O41" s="7">
        <v>1.1908156301169699</v>
      </c>
      <c r="P41" s="7">
        <v>14.779105462274099</v>
      </c>
      <c r="Q41" s="7">
        <v>20.446457729713799</v>
      </c>
      <c r="R41" s="7">
        <v>90.821367213444205</v>
      </c>
      <c r="S41" s="7">
        <f t="shared" si="8"/>
        <v>243.73568202402407</v>
      </c>
      <c r="T41" s="7">
        <f t="shared" si="2"/>
        <v>338.76427428332545</v>
      </c>
      <c r="U41" s="7">
        <f t="shared" si="3"/>
        <v>273.44432476711569</v>
      </c>
      <c r="V41" s="7">
        <f t="shared" si="4"/>
        <v>129.145271844787</v>
      </c>
      <c r="W41" s="7">
        <f t="shared" si="5"/>
        <v>49.5685693731998</v>
      </c>
      <c r="X41" s="7">
        <f t="shared" si="6"/>
        <v>211.1529617730499</v>
      </c>
      <c r="Y41" s="7">
        <f t="shared" si="7"/>
        <v>1002.0754020414779</v>
      </c>
      <c r="Z41" s="8"/>
      <c r="AA41" s="8"/>
      <c r="AB41" s="12"/>
      <c r="AC41" s="12"/>
      <c r="AD41" s="12"/>
      <c r="AE41" s="12"/>
    </row>
    <row r="42" spans="1:31" x14ac:dyDescent="0.3">
      <c r="A42" s="4" t="s">
        <v>30</v>
      </c>
      <c r="B42" s="7">
        <v>81.544179267179501</v>
      </c>
      <c r="C42" s="7">
        <v>268.61541206688503</v>
      </c>
      <c r="D42" s="7">
        <v>49.919297016607899</v>
      </c>
      <c r="E42" s="7">
        <v>11.29501543147</v>
      </c>
      <c r="F42" s="7">
        <v>44.678193436100699</v>
      </c>
      <c r="G42" s="7">
        <f t="shared" si="1"/>
        <v>456.05209721824315</v>
      </c>
      <c r="H42" s="7">
        <v>140.02327672615601</v>
      </c>
      <c r="I42" s="7">
        <v>0.98141822669352397</v>
      </c>
      <c r="J42" s="7">
        <v>65.819896839222096</v>
      </c>
      <c r="K42" s="7">
        <v>15.6307038317908</v>
      </c>
      <c r="L42" s="7">
        <v>62.123013340645301</v>
      </c>
      <c r="M42" s="7">
        <f t="shared" si="0"/>
        <v>284.57830896450776</v>
      </c>
      <c r="N42" s="7">
        <v>116.89661896012301</v>
      </c>
      <c r="O42" s="7">
        <v>1.1857760993134601</v>
      </c>
      <c r="P42" s="7">
        <v>15.0410095558479</v>
      </c>
      <c r="Q42" s="7">
        <v>18.083704313279899</v>
      </c>
      <c r="R42" s="7">
        <v>88.952549203265704</v>
      </c>
      <c r="S42" s="7">
        <f t="shared" si="8"/>
        <v>240.15965813182996</v>
      </c>
      <c r="T42" s="7">
        <f t="shared" si="2"/>
        <v>338.46407495345852</v>
      </c>
      <c r="U42" s="7">
        <f t="shared" si="3"/>
        <v>270.78260639289198</v>
      </c>
      <c r="V42" s="7">
        <f t="shared" si="4"/>
        <v>130.78020341167789</v>
      </c>
      <c r="W42" s="7">
        <f t="shared" si="5"/>
        <v>45.009423576540698</v>
      </c>
      <c r="X42" s="7">
        <f t="shared" si="6"/>
        <v>195.7537559800117</v>
      </c>
      <c r="Y42" s="7">
        <f t="shared" si="7"/>
        <v>980.79006431458083</v>
      </c>
      <c r="Z42" s="8"/>
      <c r="AA42" s="8"/>
      <c r="AB42" s="12"/>
      <c r="AC42" s="12"/>
      <c r="AD42" s="12"/>
      <c r="AE42" s="12"/>
    </row>
    <row r="43" spans="1:31" x14ac:dyDescent="0.3">
      <c r="A43" s="4" t="s">
        <v>31</v>
      </c>
      <c r="B43" s="7">
        <v>80.439962988898898</v>
      </c>
      <c r="C43" s="7">
        <v>285.21112419691099</v>
      </c>
      <c r="D43" s="7">
        <v>50.646665406805703</v>
      </c>
      <c r="E43" s="7">
        <v>10.7721097078773</v>
      </c>
      <c r="F43" s="7">
        <v>66.714798543565706</v>
      </c>
      <c r="G43" s="7">
        <f t="shared" si="1"/>
        <v>493.78466084405864</v>
      </c>
      <c r="H43" s="7">
        <v>142.90253772205099</v>
      </c>
      <c r="I43" s="7">
        <v>1.03592200497806</v>
      </c>
      <c r="J43" s="7">
        <v>62.449043327063599</v>
      </c>
      <c r="K43" s="7">
        <v>16.640049732813001</v>
      </c>
      <c r="L43" s="7">
        <v>60.410655242407003</v>
      </c>
      <c r="M43" s="7">
        <f t="shared" si="0"/>
        <v>283.43820802931265</v>
      </c>
      <c r="N43" s="7">
        <v>117.635597976016</v>
      </c>
      <c r="O43" s="7">
        <v>1.15259151894947</v>
      </c>
      <c r="P43" s="7">
        <v>15.392914730104099</v>
      </c>
      <c r="Q43" s="7">
        <v>17.5429710987808</v>
      </c>
      <c r="R43" s="7">
        <v>85.834644463172793</v>
      </c>
      <c r="S43" s="7">
        <f t="shared" si="8"/>
        <v>237.55871978702316</v>
      </c>
      <c r="T43" s="7">
        <f t="shared" si="2"/>
        <v>340.97809868696589</v>
      </c>
      <c r="U43" s="7">
        <f t="shared" si="3"/>
        <v>287.39963772083848</v>
      </c>
      <c r="V43" s="7">
        <f t="shared" si="4"/>
        <v>128.4886234639734</v>
      </c>
      <c r="W43" s="7">
        <f t="shared" si="5"/>
        <v>44.955130539471099</v>
      </c>
      <c r="X43" s="7">
        <f t="shared" si="6"/>
        <v>212.96009824914552</v>
      </c>
      <c r="Y43" s="7">
        <f t="shared" si="7"/>
        <v>1014.7815886603944</v>
      </c>
      <c r="Z43" s="8"/>
      <c r="AA43" s="8"/>
      <c r="AB43" s="12"/>
      <c r="AC43" s="12"/>
      <c r="AD43" s="12"/>
      <c r="AE43" s="12"/>
    </row>
    <row r="44" spans="1:31" x14ac:dyDescent="0.3">
      <c r="A44" s="4" t="s">
        <v>32</v>
      </c>
      <c r="B44" s="7">
        <v>77.077951171124596</v>
      </c>
      <c r="C44" s="7">
        <v>292.11873087267298</v>
      </c>
      <c r="D44" s="7">
        <v>48.066758610595897</v>
      </c>
      <c r="E44" s="7">
        <v>11.172791817118201</v>
      </c>
      <c r="F44" s="7">
        <v>61.575025112083402</v>
      </c>
      <c r="G44" s="7">
        <f t="shared" si="1"/>
        <v>490.01125758359507</v>
      </c>
      <c r="H44" s="7">
        <v>133.90650807743901</v>
      </c>
      <c r="I44" s="7">
        <v>0.97541561336739802</v>
      </c>
      <c r="J44" s="7">
        <v>63.990500462045702</v>
      </c>
      <c r="K44" s="7">
        <v>16.061054239779001</v>
      </c>
      <c r="L44" s="7">
        <v>59.735452558725598</v>
      </c>
      <c r="M44" s="7">
        <f t="shared" si="0"/>
        <v>274.66893095135674</v>
      </c>
      <c r="N44" s="7">
        <v>116.91803315674299</v>
      </c>
      <c r="O44" s="7">
        <v>1.1541543649480701</v>
      </c>
      <c r="P44" s="7">
        <v>15.7973443967613</v>
      </c>
      <c r="Q44" s="7">
        <v>19.8077243200228</v>
      </c>
      <c r="R44" s="7">
        <v>88.999646608175198</v>
      </c>
      <c r="S44" s="7">
        <f t="shared" si="8"/>
        <v>242.67690284665036</v>
      </c>
      <c r="T44" s="7">
        <f t="shared" si="2"/>
        <v>327.90249240530659</v>
      </c>
      <c r="U44" s="7">
        <f t="shared" si="3"/>
        <v>294.24830085098841</v>
      </c>
      <c r="V44" s="7">
        <f t="shared" si="4"/>
        <v>127.8546034694029</v>
      </c>
      <c r="W44" s="7">
        <f t="shared" si="5"/>
        <v>47.041570376919999</v>
      </c>
      <c r="X44" s="7">
        <f t="shared" si="6"/>
        <v>210.3101242789842</v>
      </c>
      <c r="Y44" s="7">
        <f t="shared" si="7"/>
        <v>1007.3570913816022</v>
      </c>
      <c r="Z44" s="8"/>
      <c r="AA44" s="8"/>
      <c r="AB44" s="12"/>
      <c r="AC44" s="12"/>
      <c r="AD44" s="12"/>
      <c r="AE44" s="12"/>
    </row>
    <row r="45" spans="1:31" x14ac:dyDescent="0.3">
      <c r="A45" s="4" t="s">
        <v>33</v>
      </c>
      <c r="B45" s="7">
        <v>75.609773175993894</v>
      </c>
      <c r="C45" s="7">
        <v>280.71045981551498</v>
      </c>
      <c r="D45" s="7">
        <v>47.466413719975101</v>
      </c>
      <c r="E45" s="7">
        <v>10.3057975556173</v>
      </c>
      <c r="F45" s="7">
        <v>47.839011912500197</v>
      </c>
      <c r="G45" s="7">
        <f t="shared" si="1"/>
        <v>461.93145617960147</v>
      </c>
      <c r="H45" s="7">
        <v>136.27082046511299</v>
      </c>
      <c r="I45" s="7">
        <v>0.95755020188464302</v>
      </c>
      <c r="J45" s="7">
        <v>63.585937132293402</v>
      </c>
      <c r="K45" s="7">
        <v>14.5856667076189</v>
      </c>
      <c r="L45" s="7">
        <v>61.524941578878099</v>
      </c>
      <c r="M45" s="7">
        <f t="shared" si="0"/>
        <v>276.92491608578803</v>
      </c>
      <c r="N45" s="7">
        <v>117.24570573359399</v>
      </c>
      <c r="O45" s="7">
        <v>1.16759079427687</v>
      </c>
      <c r="P45" s="7">
        <v>16.1233175342336</v>
      </c>
      <c r="Q45" s="7">
        <v>20.761516728546699</v>
      </c>
      <c r="R45" s="7">
        <v>92.028177730005893</v>
      </c>
      <c r="S45" s="7">
        <f t="shared" si="8"/>
        <v>247.32630852065705</v>
      </c>
      <c r="T45" s="7">
        <f t="shared" si="2"/>
        <v>329.12629937470086</v>
      </c>
      <c r="U45" s="7">
        <f t="shared" si="3"/>
        <v>282.8356008116765</v>
      </c>
      <c r="V45" s="7">
        <f t="shared" si="4"/>
        <v>127.17566838650211</v>
      </c>
      <c r="W45" s="7">
        <f t="shared" si="5"/>
        <v>45.652980991782897</v>
      </c>
      <c r="X45" s="7">
        <f t="shared" si="6"/>
        <v>201.3921312213842</v>
      </c>
      <c r="Y45" s="7">
        <f t="shared" si="7"/>
        <v>986.1826807860466</v>
      </c>
      <c r="Z45" s="8"/>
      <c r="AA45" s="8"/>
      <c r="AB45" s="12"/>
      <c r="AC45" s="12"/>
      <c r="AD45" s="12"/>
      <c r="AE45" s="12"/>
    </row>
    <row r="46" spans="1:31" x14ac:dyDescent="0.3">
      <c r="A46" s="4" t="s">
        <v>34</v>
      </c>
      <c r="B46" s="7">
        <v>77.577168606381406</v>
      </c>
      <c r="C46" s="7">
        <v>291.48553147538098</v>
      </c>
      <c r="D46" s="7">
        <v>49.415323479522598</v>
      </c>
      <c r="E46" s="7">
        <v>9.5051079698144996</v>
      </c>
      <c r="F46" s="7">
        <v>51.683358532106901</v>
      </c>
      <c r="G46" s="7">
        <f t="shared" si="1"/>
        <v>479.66649006320642</v>
      </c>
      <c r="H46" s="7">
        <v>131.58232651154401</v>
      </c>
      <c r="I46" s="7">
        <v>0.84184983292523397</v>
      </c>
      <c r="J46" s="7">
        <v>61.506298255781097</v>
      </c>
      <c r="K46" s="7">
        <v>13.143605629846199</v>
      </c>
      <c r="L46" s="7">
        <v>58.846850638192699</v>
      </c>
      <c r="M46" s="7">
        <f t="shared" si="0"/>
        <v>265.92093086828925</v>
      </c>
      <c r="N46" s="7">
        <v>118.05582186761001</v>
      </c>
      <c r="O46" s="7">
        <v>1.1069965204227501</v>
      </c>
      <c r="P46" s="7">
        <v>16.474830624382999</v>
      </c>
      <c r="Q46" s="7">
        <v>17.826454518633501</v>
      </c>
      <c r="R46" s="7">
        <v>87.115075610149404</v>
      </c>
      <c r="S46" s="7">
        <f t="shared" si="8"/>
        <v>240.57917914119867</v>
      </c>
      <c r="T46" s="7">
        <f t="shared" si="2"/>
        <v>327.21531698553542</v>
      </c>
      <c r="U46" s="7">
        <f t="shared" si="3"/>
        <v>293.43437782872894</v>
      </c>
      <c r="V46" s="7">
        <f t="shared" si="4"/>
        <v>127.39645235968669</v>
      </c>
      <c r="W46" s="7">
        <f t="shared" si="5"/>
        <v>40.475168118294199</v>
      </c>
      <c r="X46" s="7">
        <f t="shared" si="6"/>
        <v>197.645284780449</v>
      </c>
      <c r="Y46" s="7">
        <f t="shared" si="7"/>
        <v>986.16660007269434</v>
      </c>
      <c r="Z46" s="8"/>
      <c r="AA46" s="8"/>
      <c r="AB46" s="12"/>
      <c r="AC46" s="12"/>
      <c r="AD46" s="12"/>
      <c r="AE46" s="12"/>
    </row>
    <row r="47" spans="1:31" x14ac:dyDescent="0.3">
      <c r="A47" s="4" t="s">
        <v>35</v>
      </c>
      <c r="B47" s="7">
        <v>80.048297364134896</v>
      </c>
      <c r="C47" s="7">
        <v>299.85983363840597</v>
      </c>
      <c r="D47" s="7">
        <v>54.638355345895299</v>
      </c>
      <c r="E47" s="7">
        <v>10.523991780011601</v>
      </c>
      <c r="F47" s="7">
        <v>49.891559690788597</v>
      </c>
      <c r="G47" s="7">
        <f t="shared" si="1"/>
        <v>494.9620378192364</v>
      </c>
      <c r="H47" s="7">
        <v>135.67640329195399</v>
      </c>
      <c r="I47" s="7">
        <v>0.89740506068142201</v>
      </c>
      <c r="J47" s="7">
        <v>66.191662645123699</v>
      </c>
      <c r="K47" s="7">
        <v>11.3953379511769</v>
      </c>
      <c r="L47" s="7">
        <v>67.124425664904294</v>
      </c>
      <c r="M47" s="7">
        <f t="shared" si="0"/>
        <v>281.28523461384032</v>
      </c>
      <c r="N47" s="7">
        <v>116.72110135333899</v>
      </c>
      <c r="O47" s="7">
        <v>1.02200805667734</v>
      </c>
      <c r="P47" s="7">
        <v>16.643993599603601</v>
      </c>
      <c r="Q47" s="7">
        <v>15.0535963634598</v>
      </c>
      <c r="R47" s="7">
        <v>82.507848960317304</v>
      </c>
      <c r="S47" s="7">
        <f t="shared" si="8"/>
        <v>231.94854833339701</v>
      </c>
      <c r="T47" s="7">
        <f t="shared" si="2"/>
        <v>332.44580200942789</v>
      </c>
      <c r="U47" s="7">
        <f t="shared" si="3"/>
        <v>301.77924675576475</v>
      </c>
      <c r="V47" s="7">
        <f t="shared" si="4"/>
        <v>137.47401159062258</v>
      </c>
      <c r="W47" s="7">
        <f t="shared" si="5"/>
        <v>36.972926094648301</v>
      </c>
      <c r="X47" s="7">
        <f t="shared" si="6"/>
        <v>199.52383431601021</v>
      </c>
      <c r="Y47" s="7">
        <f t="shared" si="7"/>
        <v>1008.1958207664736</v>
      </c>
      <c r="Z47" s="8"/>
      <c r="AA47" s="8"/>
      <c r="AB47" s="12"/>
      <c r="AC47" s="12"/>
      <c r="AD47" s="12"/>
      <c r="AE47" s="12"/>
    </row>
    <row r="48" spans="1:31" x14ac:dyDescent="0.3">
      <c r="A48" s="4" t="s">
        <v>36</v>
      </c>
      <c r="B48" s="7">
        <v>80.133021219056104</v>
      </c>
      <c r="C48" s="7">
        <v>301.56755465502101</v>
      </c>
      <c r="D48" s="7">
        <v>51.527726721672302</v>
      </c>
      <c r="E48" s="7">
        <v>9.9819704656138697</v>
      </c>
      <c r="F48" s="7">
        <v>49.160987204771601</v>
      </c>
      <c r="G48" s="7">
        <f t="shared" si="1"/>
        <v>492.37126026613487</v>
      </c>
      <c r="H48" s="7">
        <v>133.399264778624</v>
      </c>
      <c r="I48" s="7">
        <v>0.89139319707077402</v>
      </c>
      <c r="J48" s="7">
        <v>67.925597389866994</v>
      </c>
      <c r="K48" s="7">
        <v>15.7186625457771</v>
      </c>
      <c r="L48" s="7">
        <v>55.875183865388401</v>
      </c>
      <c r="M48" s="7">
        <f t="shared" si="0"/>
        <v>273.81010177672727</v>
      </c>
      <c r="N48" s="7">
        <v>116.979478705726</v>
      </c>
      <c r="O48" s="7">
        <v>0.98278897213953897</v>
      </c>
      <c r="P48" s="7">
        <v>17.342720972631799</v>
      </c>
      <c r="Q48" s="7">
        <v>10.757487977753</v>
      </c>
      <c r="R48" s="7">
        <v>79.498720235983996</v>
      </c>
      <c r="S48" s="7">
        <f t="shared" si="8"/>
        <v>225.56119686423432</v>
      </c>
      <c r="T48" s="7">
        <f t="shared" si="2"/>
        <v>330.51176470340613</v>
      </c>
      <c r="U48" s="7">
        <f t="shared" si="3"/>
        <v>303.44173682423133</v>
      </c>
      <c r="V48" s="7">
        <f t="shared" si="4"/>
        <v>136.79604508417111</v>
      </c>
      <c r="W48" s="7">
        <f t="shared" si="5"/>
        <v>36.458120989143971</v>
      </c>
      <c r="X48" s="7">
        <f t="shared" si="6"/>
        <v>184.534891306144</v>
      </c>
      <c r="Y48" s="7">
        <f t="shared" si="7"/>
        <v>991.74255890709651</v>
      </c>
      <c r="Z48" s="8"/>
      <c r="AA48" s="8"/>
      <c r="AB48" s="12"/>
      <c r="AC48" s="12"/>
      <c r="AD48" s="12"/>
      <c r="AE48" s="12"/>
    </row>
    <row r="49" spans="1:32" x14ac:dyDescent="0.3">
      <c r="A49" s="4" t="s">
        <v>37</v>
      </c>
      <c r="B49" s="7">
        <v>83.303015587900603</v>
      </c>
      <c r="C49" s="7">
        <v>309.28920621650701</v>
      </c>
      <c r="D49" s="7">
        <v>56.104456499726901</v>
      </c>
      <c r="E49" s="7">
        <v>9.8245692820720301</v>
      </c>
      <c r="F49" s="7">
        <v>46.925034931530099</v>
      </c>
      <c r="G49" s="7">
        <f t="shared" si="1"/>
        <v>505.44628251773662</v>
      </c>
      <c r="H49" s="7">
        <v>135.60893521392799</v>
      </c>
      <c r="I49" s="7">
        <v>0.83720072929357803</v>
      </c>
      <c r="J49" s="7">
        <v>63.512906717611202</v>
      </c>
      <c r="K49" s="7">
        <v>12.6465127321189</v>
      </c>
      <c r="L49" s="7">
        <v>64.637482127171594</v>
      </c>
      <c r="M49" s="7">
        <f t="shared" si="0"/>
        <v>277.24303752012327</v>
      </c>
      <c r="N49" s="7">
        <v>121.416565213974</v>
      </c>
      <c r="O49" s="7">
        <v>0.99925242129931902</v>
      </c>
      <c r="P49" s="7">
        <v>18.391694941170702</v>
      </c>
      <c r="Q49" s="7">
        <v>9.1677374942704493</v>
      </c>
      <c r="R49" s="7">
        <v>83.216638010225793</v>
      </c>
      <c r="S49" s="7">
        <f t="shared" si="8"/>
        <v>233.19188808094026</v>
      </c>
      <c r="T49" s="7">
        <f t="shared" si="2"/>
        <v>340.32851601580262</v>
      </c>
      <c r="U49" s="7">
        <f t="shared" si="3"/>
        <v>311.1256593670999</v>
      </c>
      <c r="V49" s="7">
        <f t="shared" si="4"/>
        <v>138.00905815850879</v>
      </c>
      <c r="W49" s="7">
        <f t="shared" si="5"/>
        <v>31.638819508461381</v>
      </c>
      <c r="X49" s="7">
        <f t="shared" si="6"/>
        <v>194.77915506892748</v>
      </c>
      <c r="Y49" s="7">
        <f t="shared" si="7"/>
        <v>1015.8812081188003</v>
      </c>
      <c r="Z49" s="8"/>
      <c r="AA49" s="8"/>
      <c r="AB49" s="12"/>
      <c r="AC49" s="12"/>
      <c r="AD49" s="12"/>
      <c r="AE49" s="12"/>
    </row>
    <row r="50" spans="1:32" x14ac:dyDescent="0.3">
      <c r="A50" s="4" t="s">
        <v>38</v>
      </c>
      <c r="B50" s="7">
        <v>80.295472820006793</v>
      </c>
      <c r="C50" s="7">
        <v>305.48108136079901</v>
      </c>
      <c r="D50" s="7">
        <v>53.587667188186401</v>
      </c>
      <c r="E50" s="7">
        <v>10.381604607221901</v>
      </c>
      <c r="F50" s="7">
        <v>43.162530169228098</v>
      </c>
      <c r="G50" s="7">
        <f t="shared" si="1"/>
        <v>492.90835614544221</v>
      </c>
      <c r="H50" s="7">
        <v>137.949680607999</v>
      </c>
      <c r="I50" s="7">
        <v>0.83365155792864298</v>
      </c>
      <c r="J50" s="7">
        <v>70.049910371327101</v>
      </c>
      <c r="K50" s="7">
        <v>13.9929999190968</v>
      </c>
      <c r="L50" s="7">
        <v>61.052878357714597</v>
      </c>
      <c r="M50" s="7">
        <f t="shared" si="0"/>
        <v>283.87912081406614</v>
      </c>
      <c r="N50" s="7">
        <v>116.77807418297201</v>
      </c>
      <c r="O50" s="7">
        <v>0.989577916491995</v>
      </c>
      <c r="P50" s="7">
        <v>17.9136299388895</v>
      </c>
      <c r="Q50" s="7">
        <v>10.0376929241353</v>
      </c>
      <c r="R50" s="7">
        <v>85.866328940080805</v>
      </c>
      <c r="S50" s="7">
        <f t="shared" si="8"/>
        <v>231.58530390256959</v>
      </c>
      <c r="T50" s="7">
        <f t="shared" si="2"/>
        <v>335.02322761097776</v>
      </c>
      <c r="U50" s="7">
        <f t="shared" si="3"/>
        <v>307.30431083521967</v>
      </c>
      <c r="V50" s="7">
        <f t="shared" si="4"/>
        <v>141.55120749840302</v>
      </c>
      <c r="W50" s="7">
        <f t="shared" si="5"/>
        <v>34.412297450453998</v>
      </c>
      <c r="X50" s="7">
        <f t="shared" si="6"/>
        <v>190.08173746702352</v>
      </c>
      <c r="Y50" s="7">
        <f t="shared" si="7"/>
        <v>1008.3727808620779</v>
      </c>
      <c r="Z50" s="8"/>
      <c r="AA50" s="8"/>
      <c r="AB50" s="12"/>
      <c r="AC50" s="12"/>
      <c r="AD50" s="12"/>
      <c r="AE50" s="12"/>
    </row>
    <row r="51" spans="1:32" x14ac:dyDescent="0.3">
      <c r="A51" s="4" t="s">
        <v>39</v>
      </c>
      <c r="B51" s="7">
        <v>80.414774433435795</v>
      </c>
      <c r="C51" s="7">
        <v>305.81871360738103</v>
      </c>
      <c r="D51" s="7">
        <v>52.283302122492202</v>
      </c>
      <c r="E51" s="7">
        <v>9.7909860028002704</v>
      </c>
      <c r="F51" s="7">
        <v>39.021340170757298</v>
      </c>
      <c r="G51" s="7">
        <f t="shared" si="1"/>
        <v>487.3291163368666</v>
      </c>
      <c r="H51" s="7">
        <v>136.87564835869799</v>
      </c>
      <c r="I51" s="7">
        <v>0.78899426192741395</v>
      </c>
      <c r="J51" s="7">
        <v>70.396105155103896</v>
      </c>
      <c r="K51" s="7">
        <v>14.0712472226766</v>
      </c>
      <c r="L51" s="7">
        <v>62.178675561298398</v>
      </c>
      <c r="M51" s="7">
        <f t="shared" si="0"/>
        <v>284.31067055970431</v>
      </c>
      <c r="N51" s="7">
        <v>120.576940691703</v>
      </c>
      <c r="O51" s="7">
        <v>1.0384776981275701</v>
      </c>
      <c r="P51" s="7">
        <v>18.828041953965599</v>
      </c>
      <c r="Q51" s="7">
        <v>11.2314978624693</v>
      </c>
      <c r="R51" s="7">
        <v>89.689148387622396</v>
      </c>
      <c r="S51" s="7">
        <f t="shared" si="8"/>
        <v>241.36410659388787</v>
      </c>
      <c r="T51" s="7">
        <f t="shared" si="2"/>
        <v>337.86736348383675</v>
      </c>
      <c r="U51" s="7">
        <f t="shared" si="3"/>
        <v>307.64618556743602</v>
      </c>
      <c r="V51" s="7">
        <f t="shared" si="4"/>
        <v>141.50744923156171</v>
      </c>
      <c r="W51" s="7">
        <f t="shared" si="5"/>
        <v>35.093731087946168</v>
      </c>
      <c r="X51" s="7">
        <f t="shared" si="6"/>
        <v>190.8891641196781</v>
      </c>
      <c r="Y51" s="7">
        <f t="shared" si="7"/>
        <v>1013.0038934904588</v>
      </c>
      <c r="Z51" s="8"/>
      <c r="AA51" s="8"/>
      <c r="AB51" s="12"/>
      <c r="AC51" s="12"/>
      <c r="AD51" s="12"/>
      <c r="AE51" s="12"/>
    </row>
    <row r="52" spans="1:32" x14ac:dyDescent="0.3">
      <c r="A52" s="4" t="s">
        <v>40</v>
      </c>
      <c r="B52" s="7">
        <v>81.567566900901795</v>
      </c>
      <c r="C52" s="7">
        <v>306.167295710855</v>
      </c>
      <c r="D52" s="7">
        <v>56.489344787681397</v>
      </c>
      <c r="E52" s="7">
        <v>9.5668394969038104</v>
      </c>
      <c r="F52" s="7">
        <v>46.363948785636701</v>
      </c>
      <c r="G52" s="7">
        <f t="shared" si="1"/>
        <v>500.15499568197868</v>
      </c>
      <c r="H52" s="7">
        <v>137.906302722096</v>
      </c>
      <c r="I52" s="7">
        <v>0.84054261174822498</v>
      </c>
      <c r="J52" s="7">
        <v>69.431739562196796</v>
      </c>
      <c r="K52" s="7">
        <v>15.596830664573901</v>
      </c>
      <c r="L52" s="7">
        <v>59.723723953475599</v>
      </c>
      <c r="M52" s="7">
        <f t="shared" si="0"/>
        <v>283.49913951409053</v>
      </c>
      <c r="N52" s="7">
        <v>119.70049015666601</v>
      </c>
      <c r="O52" s="7">
        <v>1.07352693259784</v>
      </c>
      <c r="P52" s="7">
        <v>18.8156053462966</v>
      </c>
      <c r="Q52" s="7">
        <v>13.004270188614001</v>
      </c>
      <c r="R52" s="7">
        <v>90.875922430237296</v>
      </c>
      <c r="S52" s="7">
        <f t="shared" si="8"/>
        <v>243.46981505441173</v>
      </c>
      <c r="T52" s="7">
        <f t="shared" si="2"/>
        <v>339.1743597796638</v>
      </c>
      <c r="U52" s="7">
        <f t="shared" si="3"/>
        <v>308.08136525520104</v>
      </c>
      <c r="V52" s="7">
        <f t="shared" si="4"/>
        <v>144.73668969617478</v>
      </c>
      <c r="W52" s="7">
        <f t="shared" si="5"/>
        <v>38.167940350091712</v>
      </c>
      <c r="X52" s="7">
        <f t="shared" si="6"/>
        <v>196.96359516934959</v>
      </c>
      <c r="Y52" s="7">
        <f t="shared" si="7"/>
        <v>1027.1239502504809</v>
      </c>
      <c r="Z52" s="8"/>
      <c r="AA52" s="8"/>
      <c r="AB52" s="12"/>
      <c r="AC52" s="12"/>
      <c r="AD52" s="12"/>
      <c r="AE52" s="12"/>
    </row>
    <row r="53" spans="1:32" x14ac:dyDescent="0.3">
      <c r="A53" s="4" t="s">
        <v>41</v>
      </c>
      <c r="B53" s="7">
        <v>78.693391601734106</v>
      </c>
      <c r="C53" s="7">
        <v>296.14850958061697</v>
      </c>
      <c r="D53" s="7">
        <v>52.542853683132002</v>
      </c>
      <c r="E53" s="7">
        <v>10.4343432443833</v>
      </c>
      <c r="F53" s="7">
        <v>44.146485885778702</v>
      </c>
      <c r="G53" s="7">
        <f t="shared" si="1"/>
        <v>481.96558399564509</v>
      </c>
      <c r="H53" s="7">
        <v>136.02629829074999</v>
      </c>
      <c r="I53" s="7">
        <v>0.80521113854640203</v>
      </c>
      <c r="J53" s="7">
        <v>69.888974975096303</v>
      </c>
      <c r="K53" s="7">
        <v>15.0846828167636</v>
      </c>
      <c r="L53" s="7">
        <v>61.335025489659202</v>
      </c>
      <c r="M53" s="7">
        <f t="shared" si="0"/>
        <v>283.14019271081554</v>
      </c>
      <c r="N53" s="7">
        <v>119.937716682192</v>
      </c>
      <c r="O53" s="7">
        <v>1.04907319019512</v>
      </c>
      <c r="P53" s="7">
        <v>19.222336078882702</v>
      </c>
      <c r="Q53" s="7">
        <v>12.9999614735513</v>
      </c>
      <c r="R53" s="7">
        <v>88.699587650983204</v>
      </c>
      <c r="S53" s="7">
        <f t="shared" si="8"/>
        <v>241.90867507580433</v>
      </c>
      <c r="T53" s="7">
        <f t="shared" si="2"/>
        <v>334.65740657467609</v>
      </c>
      <c r="U53" s="7">
        <f t="shared" si="3"/>
        <v>298.0027939093585</v>
      </c>
      <c r="V53" s="7">
        <f t="shared" si="4"/>
        <v>141.65416473711102</v>
      </c>
      <c r="W53" s="7">
        <f t="shared" si="5"/>
        <v>38.518987534698198</v>
      </c>
      <c r="X53" s="7">
        <f t="shared" si="6"/>
        <v>194.18109902642112</v>
      </c>
      <c r="Y53" s="7">
        <f t="shared" si="7"/>
        <v>1007.0144517822649</v>
      </c>
      <c r="Z53" s="8"/>
      <c r="AA53" s="8"/>
      <c r="AB53" s="12"/>
      <c r="AC53" s="12"/>
      <c r="AD53" s="12"/>
      <c r="AE53" s="12"/>
    </row>
    <row r="54" spans="1:32" x14ac:dyDescent="0.3">
      <c r="A54" s="4" t="s">
        <v>42</v>
      </c>
      <c r="B54" s="7">
        <v>81.520688741908202</v>
      </c>
      <c r="C54" s="7">
        <v>308.35893397685197</v>
      </c>
      <c r="D54" s="7">
        <v>53.828400194732502</v>
      </c>
      <c r="E54" s="7">
        <v>10.287628226466101</v>
      </c>
      <c r="F54" s="7">
        <v>50.635867579560198</v>
      </c>
      <c r="G54" s="7">
        <f t="shared" si="1"/>
        <v>504.63151871951902</v>
      </c>
      <c r="H54" s="7">
        <v>136.473525347671</v>
      </c>
      <c r="I54" s="7">
        <v>0.89808687229505502</v>
      </c>
      <c r="J54" s="7">
        <v>71.493715238736996</v>
      </c>
      <c r="K54" s="7">
        <v>14.4085522988557</v>
      </c>
      <c r="L54" s="7">
        <v>63.650332611788301</v>
      </c>
      <c r="M54" s="7">
        <f t="shared" si="0"/>
        <v>286.92421236934706</v>
      </c>
      <c r="N54" s="7">
        <v>120.312319057978</v>
      </c>
      <c r="O54" s="7">
        <v>1.08489501080802</v>
      </c>
      <c r="P54" s="7">
        <v>19.516985540642601</v>
      </c>
      <c r="Q54" s="7">
        <v>13.5770756222612</v>
      </c>
      <c r="R54" s="7">
        <v>94.867554861597299</v>
      </c>
      <c r="S54" s="7">
        <f t="shared" si="8"/>
        <v>249.35883009328711</v>
      </c>
      <c r="T54" s="7">
        <f t="shared" si="2"/>
        <v>338.30653314755722</v>
      </c>
      <c r="U54" s="7">
        <f t="shared" si="3"/>
        <v>310.34191585995501</v>
      </c>
      <c r="V54" s="7">
        <f t="shared" si="4"/>
        <v>144.83910097411209</v>
      </c>
      <c r="W54" s="7">
        <f t="shared" si="5"/>
        <v>38.273256147582998</v>
      </c>
      <c r="X54" s="7">
        <f t="shared" si="6"/>
        <v>209.1537550529458</v>
      </c>
      <c r="Y54" s="7">
        <f t="shared" si="7"/>
        <v>1040.9145611821532</v>
      </c>
      <c r="Z54" s="8"/>
      <c r="AA54" s="8"/>
      <c r="AB54" s="12"/>
      <c r="AC54" s="12"/>
      <c r="AD54" s="12"/>
      <c r="AE54" s="12"/>
    </row>
    <row r="55" spans="1:32" x14ac:dyDescent="0.3">
      <c r="A55" s="4" t="s">
        <v>43</v>
      </c>
      <c r="B55" s="7">
        <v>78.737817973527001</v>
      </c>
      <c r="C55" s="7">
        <v>308.30514540020198</v>
      </c>
      <c r="D55" s="7">
        <v>52.726066531220397</v>
      </c>
      <c r="E55" s="7">
        <v>10.7579696252141</v>
      </c>
      <c r="F55" s="7">
        <v>47.621005869781797</v>
      </c>
      <c r="G55" s="7">
        <f t="shared" si="1"/>
        <v>498.1480053999453</v>
      </c>
      <c r="H55" s="7">
        <v>130.73241258415399</v>
      </c>
      <c r="I55" s="7">
        <v>0.84357935332981504</v>
      </c>
      <c r="J55" s="7">
        <v>71.403588258764003</v>
      </c>
      <c r="K55" s="7">
        <v>13.9543852678395</v>
      </c>
      <c r="L55" s="7">
        <v>59.722877546514397</v>
      </c>
      <c r="M55" s="7">
        <f t="shared" si="0"/>
        <v>276.65684301060173</v>
      </c>
      <c r="N55" s="7">
        <v>122.54741962358401</v>
      </c>
      <c r="O55" s="7">
        <v>1.0326045293058399</v>
      </c>
      <c r="P55" s="7">
        <v>20.148433801679499</v>
      </c>
      <c r="Q55" s="7">
        <v>13.831712392414801</v>
      </c>
      <c r="R55" s="7">
        <v>87.251261281486904</v>
      </c>
      <c r="S55" s="7">
        <f t="shared" si="8"/>
        <v>244.81143162847104</v>
      </c>
      <c r="T55" s="7">
        <f t="shared" si="2"/>
        <v>332.01765018126503</v>
      </c>
      <c r="U55" s="7">
        <f t="shared" si="3"/>
        <v>310.18132928283762</v>
      </c>
      <c r="V55" s="7">
        <f t="shared" si="4"/>
        <v>144.2780885916639</v>
      </c>
      <c r="W55" s="7">
        <f t="shared" si="5"/>
        <v>38.544067285468401</v>
      </c>
      <c r="X55" s="7">
        <f t="shared" si="6"/>
        <v>194.5951446977831</v>
      </c>
      <c r="Y55" s="7">
        <f t="shared" si="7"/>
        <v>1019.6162800390181</v>
      </c>
      <c r="Z55" s="8"/>
      <c r="AA55" s="8"/>
      <c r="AB55" s="12"/>
      <c r="AC55" s="12"/>
      <c r="AD55" s="12"/>
      <c r="AE55" s="12"/>
    </row>
    <row r="56" spans="1:32" x14ac:dyDescent="0.3">
      <c r="A56" s="4" t="s">
        <v>44</v>
      </c>
      <c r="B56" s="7">
        <v>84.3352769055317</v>
      </c>
      <c r="C56" s="7">
        <v>318.098121243614</v>
      </c>
      <c r="D56" s="7">
        <v>57.020483551987098</v>
      </c>
      <c r="E56" s="7">
        <v>9.8783494137681593</v>
      </c>
      <c r="F56" s="7">
        <v>46.697887168098703</v>
      </c>
      <c r="G56" s="7">
        <f t="shared" si="1"/>
        <v>516.03011828299964</v>
      </c>
      <c r="H56" s="7">
        <v>140.402597906529</v>
      </c>
      <c r="I56" s="7">
        <v>0.81467012008470896</v>
      </c>
      <c r="J56" s="7">
        <v>73.481335127460895</v>
      </c>
      <c r="K56" s="7">
        <v>11.1764731798261</v>
      </c>
      <c r="L56" s="7">
        <v>59.6917237415038</v>
      </c>
      <c r="M56" s="7">
        <f t="shared" si="0"/>
        <v>285.5668000754045</v>
      </c>
      <c r="N56" s="7">
        <v>124.116209954279</v>
      </c>
      <c r="O56" s="7">
        <v>1.00906170515075</v>
      </c>
      <c r="P56" s="7">
        <v>20.744168640538</v>
      </c>
      <c r="Q56" s="7">
        <v>16.627330619204901</v>
      </c>
      <c r="R56" s="7">
        <v>96.040622131182801</v>
      </c>
      <c r="S56" s="7">
        <f t="shared" si="8"/>
        <v>258.53739305035549</v>
      </c>
      <c r="T56" s="7">
        <f t="shared" si="2"/>
        <v>348.85408476633967</v>
      </c>
      <c r="U56" s="7">
        <f t="shared" si="3"/>
        <v>319.92185306884949</v>
      </c>
      <c r="V56" s="7">
        <f t="shared" si="4"/>
        <v>151.24598731998597</v>
      </c>
      <c r="W56" s="7">
        <f t="shared" si="5"/>
        <v>37.682153212799165</v>
      </c>
      <c r="X56" s="7">
        <f t="shared" si="6"/>
        <v>202.43023304078531</v>
      </c>
      <c r="Y56" s="7">
        <f t="shared" si="7"/>
        <v>1060.1343114087595</v>
      </c>
      <c r="Z56" s="8"/>
      <c r="AA56" s="8"/>
      <c r="AB56" s="12"/>
      <c r="AC56" s="12"/>
      <c r="AD56" s="12"/>
      <c r="AE56" s="12"/>
    </row>
    <row r="57" spans="1:32" x14ac:dyDescent="0.3">
      <c r="A57" s="4" t="s">
        <v>45</v>
      </c>
      <c r="B57" s="7">
        <v>78.917700749907496</v>
      </c>
      <c r="C57" s="7">
        <v>286.51143058579299</v>
      </c>
      <c r="D57" s="7">
        <v>53.922398144818501</v>
      </c>
      <c r="E57" s="7">
        <v>8.6939446068743607</v>
      </c>
      <c r="F57" s="7">
        <v>45.525578961608304</v>
      </c>
      <c r="G57" s="7">
        <f t="shared" si="1"/>
        <v>473.57105304900165</v>
      </c>
      <c r="H57" s="7">
        <v>138.472592788875</v>
      </c>
      <c r="I57" s="7">
        <v>0.89341981519965397</v>
      </c>
      <c r="J57" s="7">
        <v>73.113930741458802</v>
      </c>
      <c r="K57" s="7">
        <v>10.834328506714099</v>
      </c>
      <c r="L57" s="7">
        <v>61.695177198209798</v>
      </c>
      <c r="M57" s="7">
        <f t="shared" si="0"/>
        <v>285.00944905045736</v>
      </c>
      <c r="N57" s="7">
        <v>124.912254012505</v>
      </c>
      <c r="O57" s="7">
        <v>1.0160195448140401</v>
      </c>
      <c r="P57" s="7">
        <v>21.2265001174273</v>
      </c>
      <c r="Q57" s="7">
        <v>15.1332107338722</v>
      </c>
      <c r="R57" s="7">
        <v>97.846064785761399</v>
      </c>
      <c r="S57" s="7">
        <f t="shared" si="8"/>
        <v>260.13404919437994</v>
      </c>
      <c r="T57" s="7">
        <f t="shared" si="2"/>
        <v>342.30254755128749</v>
      </c>
      <c r="U57" s="7">
        <f t="shared" si="3"/>
        <v>288.42086994580666</v>
      </c>
      <c r="V57" s="7">
        <f t="shared" si="4"/>
        <v>148.26282900370461</v>
      </c>
      <c r="W57" s="7">
        <f t="shared" si="5"/>
        <v>34.661483847460659</v>
      </c>
      <c r="X57" s="7">
        <f t="shared" si="6"/>
        <v>205.06682094557951</v>
      </c>
      <c r="Y57" s="7">
        <f t="shared" si="7"/>
        <v>1018.7145512938389</v>
      </c>
      <c r="Z57" s="8"/>
      <c r="AA57" s="8"/>
      <c r="AB57" s="12"/>
      <c r="AC57" s="12"/>
      <c r="AD57" s="12"/>
      <c r="AE57" s="12"/>
    </row>
    <row r="58" spans="1:32" x14ac:dyDescent="0.3">
      <c r="A58" s="4" t="s">
        <v>46</v>
      </c>
      <c r="B58" s="7">
        <v>77.260355336116106</v>
      </c>
      <c r="C58" s="7">
        <v>320.04164646048901</v>
      </c>
      <c r="D58" s="7">
        <v>54.724141546677103</v>
      </c>
      <c r="E58" s="7">
        <v>8.9644842336719108</v>
      </c>
      <c r="F58" s="7">
        <v>39.256831566522699</v>
      </c>
      <c r="G58" s="7">
        <f t="shared" si="1"/>
        <v>500.24745914347682</v>
      </c>
      <c r="H58" s="7">
        <v>136.13399953563399</v>
      </c>
      <c r="I58" s="7">
        <v>0.90934583991875895</v>
      </c>
      <c r="J58" s="7">
        <v>73.8317505332613</v>
      </c>
      <c r="K58" s="7">
        <v>9.9988645252324204</v>
      </c>
      <c r="L58" s="7">
        <v>62.781407684845497</v>
      </c>
      <c r="M58" s="7">
        <f t="shared" si="0"/>
        <v>283.65536811889194</v>
      </c>
      <c r="N58" s="7">
        <v>125.138191086106</v>
      </c>
      <c r="O58" s="7">
        <v>0.98725066501087499</v>
      </c>
      <c r="P58" s="7">
        <v>21.423122239972098</v>
      </c>
      <c r="Q58" s="7">
        <v>15.3689074021017</v>
      </c>
      <c r="R58" s="7">
        <v>95.444463466600098</v>
      </c>
      <c r="S58" s="7">
        <f t="shared" si="8"/>
        <v>258.36193485979078</v>
      </c>
      <c r="T58" s="7">
        <f t="shared" si="2"/>
        <v>338.53254595785609</v>
      </c>
      <c r="U58" s="7">
        <f t="shared" si="3"/>
        <v>321.93824296541868</v>
      </c>
      <c r="V58" s="7">
        <f t="shared" si="4"/>
        <v>149.9790143199105</v>
      </c>
      <c r="W58" s="7">
        <f t="shared" si="5"/>
        <v>34.332256161006029</v>
      </c>
      <c r="X58" s="7">
        <f t="shared" si="6"/>
        <v>197.48270271796829</v>
      </c>
      <c r="Y58" s="7">
        <f t="shared" si="7"/>
        <v>1042.2647621221595</v>
      </c>
      <c r="Z58" s="8"/>
      <c r="AA58" s="8"/>
      <c r="AB58" s="12"/>
      <c r="AC58" s="12"/>
      <c r="AD58" s="12"/>
      <c r="AE58" s="12"/>
    </row>
    <row r="59" spans="1:32" x14ac:dyDescent="0.3">
      <c r="A59" s="4" t="s">
        <v>47</v>
      </c>
      <c r="B59" s="7">
        <v>77.625110128728707</v>
      </c>
      <c r="C59" s="7">
        <v>324.16026647456499</v>
      </c>
      <c r="D59" s="7">
        <v>55.145557419457703</v>
      </c>
      <c r="E59" s="7">
        <v>10.2789875549662</v>
      </c>
      <c r="F59" s="7">
        <v>88.500416207062699</v>
      </c>
      <c r="G59" s="7">
        <f t="shared" si="1"/>
        <v>555.71033778478022</v>
      </c>
      <c r="H59" s="7">
        <v>130.37130042240099</v>
      </c>
      <c r="I59" s="7">
        <v>0.85411919552222504</v>
      </c>
      <c r="J59" s="7">
        <v>74.258892172910805</v>
      </c>
      <c r="K59" s="7">
        <v>9.8458557880272508</v>
      </c>
      <c r="L59" s="7">
        <v>58.792573879151902</v>
      </c>
      <c r="M59" s="7">
        <f t="shared" si="0"/>
        <v>274.12274145801319</v>
      </c>
      <c r="N59" s="7">
        <v>123.548185648272</v>
      </c>
      <c r="O59" s="7">
        <v>0.95668758755783201</v>
      </c>
      <c r="P59" s="7">
        <v>21.435441672900598</v>
      </c>
      <c r="Q59" s="7">
        <v>16.7266991857081</v>
      </c>
      <c r="R59" s="7">
        <v>93.636605399359794</v>
      </c>
      <c r="S59" s="7">
        <f t="shared" si="8"/>
        <v>256.30361949379835</v>
      </c>
      <c r="T59" s="7">
        <f t="shared" si="2"/>
        <v>331.54459619940172</v>
      </c>
      <c r="U59" s="7">
        <f t="shared" si="3"/>
        <v>325.97107325764506</v>
      </c>
      <c r="V59" s="7">
        <f t="shared" si="4"/>
        <v>150.8398912652691</v>
      </c>
      <c r="W59" s="7">
        <f t="shared" si="5"/>
        <v>36.85154252870155</v>
      </c>
      <c r="X59" s="7">
        <f t="shared" si="6"/>
        <v>240.9295954855744</v>
      </c>
      <c r="Y59" s="7">
        <f t="shared" si="7"/>
        <v>1086.1366987365918</v>
      </c>
      <c r="Z59" s="8"/>
      <c r="AA59" s="8"/>
      <c r="AB59" s="12"/>
      <c r="AC59" s="12"/>
      <c r="AD59" s="12"/>
      <c r="AE59" s="12"/>
    </row>
    <row r="60" spans="1:32" x14ac:dyDescent="0.3">
      <c r="A60" s="4" t="s">
        <v>48</v>
      </c>
      <c r="B60" s="7">
        <v>76.315468417025897</v>
      </c>
      <c r="C60" s="7">
        <v>313.91535948725601</v>
      </c>
      <c r="D60" s="7">
        <v>53.564152660821698</v>
      </c>
      <c r="E60" s="7">
        <v>8.7384907409412502</v>
      </c>
      <c r="F60" s="7">
        <v>40.571809799481301</v>
      </c>
      <c r="G60" s="7">
        <f t="shared" si="1"/>
        <v>493.10528110552616</v>
      </c>
      <c r="H60" s="7">
        <v>127.208527598196</v>
      </c>
      <c r="I60" s="7">
        <v>0.840624263614693</v>
      </c>
      <c r="J60" s="7">
        <v>72.983159859234306</v>
      </c>
      <c r="K60" s="7">
        <v>9.6567935277710202</v>
      </c>
      <c r="L60" s="7">
        <v>61.987726083799899</v>
      </c>
      <c r="M60" s="7">
        <f t="shared" si="0"/>
        <v>272.6768313326159</v>
      </c>
      <c r="N60" s="7">
        <v>127.35534518108101</v>
      </c>
      <c r="O60" s="7">
        <v>1.39494805040001</v>
      </c>
      <c r="P60" s="7">
        <v>21.5019732704693</v>
      </c>
      <c r="Q60" s="7">
        <v>22.225953343526399</v>
      </c>
      <c r="R60" s="7">
        <v>92.036134032729393</v>
      </c>
      <c r="S60" s="7">
        <f t="shared" si="8"/>
        <v>264.51435387820607</v>
      </c>
      <c r="T60" s="7">
        <f t="shared" si="2"/>
        <v>330.8793411963029</v>
      </c>
      <c r="U60" s="7">
        <f t="shared" si="3"/>
        <v>316.1509318012707</v>
      </c>
      <c r="V60" s="7">
        <f t="shared" si="4"/>
        <v>148.04928579052532</v>
      </c>
      <c r="W60" s="7">
        <f t="shared" si="5"/>
        <v>40.621237612238673</v>
      </c>
      <c r="X60" s="7">
        <f t="shared" si="6"/>
        <v>194.59566991601059</v>
      </c>
      <c r="Y60" s="7">
        <f t="shared" si="7"/>
        <v>1030.2964663163482</v>
      </c>
      <c r="Z60" s="8"/>
      <c r="AA60" s="8"/>
      <c r="AB60" s="12"/>
      <c r="AC60" s="12"/>
      <c r="AD60" s="12"/>
      <c r="AE60" s="12"/>
    </row>
    <row r="61" spans="1:32" x14ac:dyDescent="0.3">
      <c r="A61" s="4" t="s">
        <v>49</v>
      </c>
      <c r="B61" s="7">
        <v>76.653201377182796</v>
      </c>
      <c r="C61" s="7">
        <v>542.12777719225301</v>
      </c>
      <c r="D61" s="7">
        <v>54.319451442725899</v>
      </c>
      <c r="E61" s="7">
        <v>8.6048008075063205</v>
      </c>
      <c r="F61" s="7">
        <v>40.627666632858102</v>
      </c>
      <c r="G61" s="7">
        <f t="shared" si="1"/>
        <v>722.33289745252614</v>
      </c>
      <c r="H61" s="7">
        <v>125.34108064471</v>
      </c>
      <c r="I61" s="7">
        <v>1.28029465125025</v>
      </c>
      <c r="J61" s="7">
        <v>73.743901786754407</v>
      </c>
      <c r="K61" s="7">
        <v>10.631992044111399</v>
      </c>
      <c r="L61" s="7">
        <v>55.285391317954598</v>
      </c>
      <c r="M61" s="7">
        <f t="shared" si="0"/>
        <v>266.28266044478067</v>
      </c>
      <c r="N61" s="7">
        <v>120.992382607236</v>
      </c>
      <c r="O61" s="7">
        <v>1.3421981691290701</v>
      </c>
      <c r="P61" s="7">
        <v>20.7301194080279</v>
      </c>
      <c r="Q61" s="7">
        <v>20.6880769665004</v>
      </c>
      <c r="R61" s="7">
        <v>90.6847002459062</v>
      </c>
      <c r="S61" s="7">
        <f t="shared" si="8"/>
        <v>254.43747739679958</v>
      </c>
      <c r="T61" s="7">
        <f t="shared" si="2"/>
        <v>322.98666462912877</v>
      </c>
      <c r="U61" s="7">
        <f t="shared" si="3"/>
        <v>544.75027001263243</v>
      </c>
      <c r="V61" s="7">
        <f t="shared" si="4"/>
        <v>148.79347263750819</v>
      </c>
      <c r="W61" s="7">
        <f t="shared" si="5"/>
        <v>39.924869818118125</v>
      </c>
      <c r="X61" s="7">
        <f t="shared" si="6"/>
        <v>186.5977581967189</v>
      </c>
      <c r="Y61" s="7">
        <f t="shared" si="7"/>
        <v>1243.0530352941064</v>
      </c>
      <c r="Z61" s="8"/>
      <c r="AA61" s="8"/>
      <c r="AB61" s="12"/>
      <c r="AC61" s="12"/>
      <c r="AD61" s="12"/>
      <c r="AE61" s="12"/>
    </row>
    <row r="62" spans="1:32" x14ac:dyDescent="0.3">
      <c r="A62" s="4" t="s">
        <v>50</v>
      </c>
      <c r="B62" s="7">
        <v>76.252288077831395</v>
      </c>
      <c r="C62" s="7">
        <v>470.15417459815899</v>
      </c>
      <c r="D62" s="7">
        <v>53.342434181350299</v>
      </c>
      <c r="E62" s="7">
        <v>8.9829256368343806</v>
      </c>
      <c r="F62" s="7">
        <v>38.835440011583302</v>
      </c>
      <c r="G62" s="7">
        <f t="shared" si="1"/>
        <v>647.56726250575832</v>
      </c>
      <c r="H62" s="7">
        <v>127.626470185087</v>
      </c>
      <c r="I62" s="7">
        <v>1.20882956752535</v>
      </c>
      <c r="J62" s="7">
        <v>75.399429059295699</v>
      </c>
      <c r="K62" s="7">
        <v>8.6277577132257104</v>
      </c>
      <c r="L62" s="7">
        <v>56.1831686551144</v>
      </c>
      <c r="M62" s="7">
        <f t="shared" si="0"/>
        <v>269.04565518024816</v>
      </c>
      <c r="N62" s="7">
        <v>123.15790940067799</v>
      </c>
      <c r="O62" s="7">
        <v>1.3894897100838799</v>
      </c>
      <c r="P62" s="7">
        <v>21.135013717981298</v>
      </c>
      <c r="Q62" s="7">
        <v>21.8176340780808</v>
      </c>
      <c r="R62" s="7">
        <v>93.265447046335296</v>
      </c>
      <c r="S62" s="7">
        <f t="shared" si="8"/>
        <v>260.76549395315925</v>
      </c>
      <c r="T62" s="7">
        <f t="shared" si="2"/>
        <v>327.0366676635964</v>
      </c>
      <c r="U62" s="7">
        <f t="shared" si="3"/>
        <v>472.75249387576821</v>
      </c>
      <c r="V62" s="7">
        <f t="shared" si="4"/>
        <v>149.87687695862732</v>
      </c>
      <c r="W62" s="7">
        <f t="shared" si="5"/>
        <v>39.428317428140893</v>
      </c>
      <c r="X62" s="7">
        <f t="shared" si="6"/>
        <v>188.28405571303301</v>
      </c>
      <c r="Y62" s="7">
        <f t="shared" si="7"/>
        <v>1177.3784116391657</v>
      </c>
      <c r="Z62" s="8"/>
      <c r="AA62" s="8"/>
      <c r="AB62" s="12"/>
      <c r="AC62" s="12"/>
      <c r="AD62" s="12"/>
      <c r="AE62" s="12"/>
    </row>
    <row r="63" spans="1:32" x14ac:dyDescent="0.3">
      <c r="A63" s="4" t="s">
        <v>51</v>
      </c>
      <c r="B63" s="7">
        <v>74.6805686327545</v>
      </c>
      <c r="C63" s="7">
        <v>380.32902008705901</v>
      </c>
      <c r="D63" s="7">
        <v>52.054642493407201</v>
      </c>
      <c r="E63" s="7">
        <v>8.2571568096535604</v>
      </c>
      <c r="F63" s="7">
        <v>36.489148141853498</v>
      </c>
      <c r="G63" s="7">
        <f t="shared" si="1"/>
        <v>551.81053616472775</v>
      </c>
      <c r="H63" s="7">
        <v>128.50327705517401</v>
      </c>
      <c r="I63" s="7">
        <v>1.5257055799283901</v>
      </c>
      <c r="J63" s="7">
        <v>82.427142939408796</v>
      </c>
      <c r="K63" s="7">
        <v>12.9844366808909</v>
      </c>
      <c r="L63" s="7">
        <v>63.254232243133302</v>
      </c>
      <c r="M63" s="7">
        <f t="shared" si="0"/>
        <v>288.69479449853537</v>
      </c>
      <c r="N63" s="7">
        <v>128.12699971835499</v>
      </c>
      <c r="O63" s="7">
        <v>1.4738858608151399</v>
      </c>
      <c r="P63" s="7">
        <v>22.276779274751199</v>
      </c>
      <c r="Q63" s="7">
        <v>23.007825103542601</v>
      </c>
      <c r="R63" s="7">
        <v>97.971528367239401</v>
      </c>
      <c r="S63" s="7">
        <f t="shared" si="8"/>
        <v>272.85701832470329</v>
      </c>
      <c r="T63" s="7">
        <f t="shared" si="2"/>
        <v>331.31084540628353</v>
      </c>
      <c r="U63" s="7">
        <f t="shared" si="3"/>
        <v>383.32861152780254</v>
      </c>
      <c r="V63" s="7">
        <f t="shared" si="4"/>
        <v>156.75856470756719</v>
      </c>
      <c r="W63" s="7">
        <f t="shared" si="5"/>
        <v>44.249418594087061</v>
      </c>
      <c r="X63" s="7">
        <f t="shared" si="6"/>
        <v>197.71490875222622</v>
      </c>
      <c r="Y63" s="7">
        <f t="shared" si="7"/>
        <v>1113.3623489879665</v>
      </c>
      <c r="Z63" s="8"/>
      <c r="AA63" s="8"/>
      <c r="AB63" s="12"/>
      <c r="AC63" s="12"/>
      <c r="AD63" s="12"/>
      <c r="AE63" s="12"/>
    </row>
    <row r="64" spans="1:32" x14ac:dyDescent="0.3">
      <c r="A64" s="4" t="s">
        <v>52</v>
      </c>
      <c r="B64" s="7">
        <v>69.212280198375097</v>
      </c>
      <c r="C64" s="7">
        <v>295.31306686312598</v>
      </c>
      <c r="D64" s="7">
        <v>48.3158711971071</v>
      </c>
      <c r="E64" s="7">
        <v>6.2643477691718301</v>
      </c>
      <c r="F64" s="7">
        <v>37.316140118589097</v>
      </c>
      <c r="G64" s="7">
        <f t="shared" si="1"/>
        <v>456.42170614636905</v>
      </c>
      <c r="H64" s="7">
        <v>119.429802972614</v>
      </c>
      <c r="I64" s="7">
        <v>1.76750392856593</v>
      </c>
      <c r="J64" s="7">
        <v>62.365407166178798</v>
      </c>
      <c r="K64" s="7">
        <v>11.2761157018136</v>
      </c>
      <c r="L64" s="7">
        <v>61.217701210200303</v>
      </c>
      <c r="M64" s="7">
        <f t="shared" si="0"/>
        <v>256.05653097937267</v>
      </c>
      <c r="N64" s="7">
        <v>115.99341694683299</v>
      </c>
      <c r="O64" s="7">
        <v>1.2377236652653101</v>
      </c>
      <c r="P64" s="7">
        <v>19.818934231601801</v>
      </c>
      <c r="Q64" s="7">
        <v>18.136815516251399</v>
      </c>
      <c r="R64" s="7">
        <v>89.017402851802302</v>
      </c>
      <c r="S64" s="7">
        <f t="shared" si="8"/>
        <v>244.20429321175379</v>
      </c>
      <c r="T64" s="7">
        <f t="shared" si="2"/>
        <v>304.63550011782212</v>
      </c>
      <c r="U64" s="7">
        <f t="shared" si="3"/>
        <v>298.31829445695723</v>
      </c>
      <c r="V64" s="7">
        <f t="shared" si="4"/>
        <v>130.5002125948877</v>
      </c>
      <c r="W64" s="7">
        <f t="shared" si="5"/>
        <v>35.677278987236832</v>
      </c>
      <c r="X64" s="7">
        <f t="shared" si="6"/>
        <v>187.55124418059171</v>
      </c>
      <c r="Y64" s="7">
        <f t="shared" si="7"/>
        <v>956.68253033749556</v>
      </c>
      <c r="Z64" s="8"/>
      <c r="AA64" s="8"/>
      <c r="AB64" s="12"/>
      <c r="AC64" s="12"/>
      <c r="AD64" s="12"/>
      <c r="AE64" s="12"/>
      <c r="AF64" s="12"/>
    </row>
    <row r="65" spans="1:32" x14ac:dyDescent="0.3">
      <c r="A65" s="4" t="s">
        <v>53</v>
      </c>
      <c r="B65" s="7">
        <v>72.302490334907702</v>
      </c>
      <c r="C65" s="7">
        <v>350.88772153874697</v>
      </c>
      <c r="D65" s="7">
        <v>51.240236633644002</v>
      </c>
      <c r="E65" s="7">
        <v>7.0541046332293904</v>
      </c>
      <c r="F65" s="7">
        <v>42.912653553523199</v>
      </c>
      <c r="G65" s="7">
        <f t="shared" si="1"/>
        <v>524.39720669405131</v>
      </c>
      <c r="H65" s="7">
        <v>120.326344310862</v>
      </c>
      <c r="I65" s="7">
        <v>2.0482820066153602</v>
      </c>
      <c r="J65" s="7">
        <v>67.418947964163195</v>
      </c>
      <c r="K65" s="7">
        <v>11.940887460705699</v>
      </c>
      <c r="L65" s="7">
        <v>60.954499511031898</v>
      </c>
      <c r="M65" s="7">
        <f t="shared" si="0"/>
        <v>262.68896125337818</v>
      </c>
      <c r="N65" s="7">
        <v>117.45033393962601</v>
      </c>
      <c r="O65" s="7">
        <v>1.3698701025316</v>
      </c>
      <c r="P65" s="7">
        <v>20.49149645052</v>
      </c>
      <c r="Q65" s="7">
        <v>14.1182394735208</v>
      </c>
      <c r="R65" s="7">
        <v>95.7972437209595</v>
      </c>
      <c r="S65" s="7">
        <f t="shared" si="8"/>
        <v>249.22718368715789</v>
      </c>
      <c r="T65" s="7">
        <f t="shared" si="2"/>
        <v>310.07916858539568</v>
      </c>
      <c r="U65" s="7">
        <f t="shared" si="3"/>
        <v>354.30587364789392</v>
      </c>
      <c r="V65" s="7">
        <f t="shared" si="4"/>
        <v>139.15068104832719</v>
      </c>
      <c r="W65" s="7">
        <f t="shared" si="5"/>
        <v>33.113231567455891</v>
      </c>
      <c r="X65" s="7">
        <f t="shared" si="6"/>
        <v>199.66439678551461</v>
      </c>
      <c r="Y65" s="7">
        <f t="shared" si="7"/>
        <v>1036.3133516345874</v>
      </c>
      <c r="Z65" s="8"/>
      <c r="AA65" s="8"/>
      <c r="AB65" s="12"/>
      <c r="AC65" s="12"/>
      <c r="AD65" s="12"/>
      <c r="AE65" s="12"/>
      <c r="AF65" s="12"/>
    </row>
    <row r="66" spans="1:32" x14ac:dyDescent="0.3">
      <c r="A66" s="4" t="s">
        <v>54</v>
      </c>
      <c r="B66" s="7">
        <v>68.133604427691594</v>
      </c>
      <c r="C66" s="7">
        <v>298.81478980190099</v>
      </c>
      <c r="D66" s="7">
        <v>47.285886040542501</v>
      </c>
      <c r="E66" s="7">
        <v>6.6518720233644704</v>
      </c>
      <c r="F66" s="7">
        <v>41.918399009597003</v>
      </c>
      <c r="G66" s="7">
        <f t="shared" si="1"/>
        <v>462.80455130309656</v>
      </c>
      <c r="H66" s="7">
        <v>118.899233732791</v>
      </c>
      <c r="I66" s="7">
        <v>2.2548027696108801</v>
      </c>
      <c r="J66" s="7">
        <v>67.142964950223799</v>
      </c>
      <c r="K66" s="7">
        <v>12.968301124636699</v>
      </c>
      <c r="L66" s="7">
        <v>64.847123814993694</v>
      </c>
      <c r="M66" s="7">
        <f t="shared" si="0"/>
        <v>266.11242639225611</v>
      </c>
      <c r="N66" s="7">
        <v>114.19888270361101</v>
      </c>
      <c r="O66" s="7">
        <v>1.3584596737260499</v>
      </c>
      <c r="P66" s="7">
        <v>19.804572720623099</v>
      </c>
      <c r="Q66" s="7">
        <v>12.575840523076501</v>
      </c>
      <c r="R66" s="7">
        <v>94.106951587896802</v>
      </c>
      <c r="S66" s="7">
        <f t="shared" si="8"/>
        <v>242.04470720893346</v>
      </c>
      <c r="T66" s="7">
        <f t="shared" si="2"/>
        <v>301.23172086409357</v>
      </c>
      <c r="U66" s="7">
        <f t="shared" si="3"/>
        <v>302.42805224523789</v>
      </c>
      <c r="V66" s="7">
        <f t="shared" si="4"/>
        <v>134.23342371138941</v>
      </c>
      <c r="W66" s="7">
        <f t="shared" si="5"/>
        <v>32.196013671077672</v>
      </c>
      <c r="X66" s="7">
        <f t="shared" si="6"/>
        <v>200.87247441248752</v>
      </c>
      <c r="Y66" s="7">
        <f t="shared" si="7"/>
        <v>970.96168490428613</v>
      </c>
      <c r="Z66" s="8"/>
      <c r="AA66" s="8"/>
      <c r="AB66" s="12"/>
      <c r="AC66" s="12"/>
      <c r="AD66" s="12"/>
      <c r="AE66" s="12"/>
      <c r="AF66" s="12"/>
    </row>
    <row r="67" spans="1:32" x14ac:dyDescent="0.3">
      <c r="A67" s="4" t="s">
        <v>55</v>
      </c>
      <c r="B67" s="7">
        <v>66.500213293269795</v>
      </c>
      <c r="C67" s="7">
        <v>283.77443495724401</v>
      </c>
      <c r="D67" s="7">
        <v>46.682230345714501</v>
      </c>
      <c r="E67" s="7">
        <v>6.7057777757479897</v>
      </c>
      <c r="F67" s="7">
        <v>46.304015906638398</v>
      </c>
      <c r="G67" s="7">
        <f t="shared" si="1"/>
        <v>449.96667227861474</v>
      </c>
      <c r="H67" s="7">
        <v>124.693382465775</v>
      </c>
      <c r="I67" s="7">
        <v>2.7135218678129198</v>
      </c>
      <c r="J67" s="7">
        <v>67.852530404232994</v>
      </c>
      <c r="K67" s="7">
        <v>24.174268090690301</v>
      </c>
      <c r="L67" s="7">
        <v>73.450165202872597</v>
      </c>
      <c r="M67" s="7">
        <f t="shared" si="0"/>
        <v>292.88386803138383</v>
      </c>
      <c r="N67" s="7">
        <v>121.380041512536</v>
      </c>
      <c r="O67" s="7">
        <v>1.52498913213301</v>
      </c>
      <c r="P67" s="7">
        <v>21.667919822362599</v>
      </c>
      <c r="Q67" s="7">
        <v>18.256278401155299</v>
      </c>
      <c r="R67" s="7">
        <v>105.713898670473</v>
      </c>
      <c r="S67" s="7">
        <f t="shared" si="8"/>
        <v>268.54312753865992</v>
      </c>
      <c r="T67" s="7">
        <f t="shared" si="2"/>
        <v>312.57363727158076</v>
      </c>
      <c r="U67" s="7">
        <f t="shared" si="3"/>
        <v>288.01294595718991</v>
      </c>
      <c r="V67" s="7">
        <f t="shared" si="4"/>
        <v>136.2026805723101</v>
      </c>
      <c r="W67" s="7">
        <f t="shared" si="5"/>
        <v>49.136324267593594</v>
      </c>
      <c r="X67" s="7">
        <f t="shared" si="6"/>
        <v>225.46807977998401</v>
      </c>
      <c r="Y67" s="7">
        <f t="shared" si="7"/>
        <v>1011.3936678486584</v>
      </c>
      <c r="Z67" s="8"/>
      <c r="AA67" s="8"/>
      <c r="AB67" s="12"/>
      <c r="AC67" s="12"/>
      <c r="AD67" s="12"/>
      <c r="AE67" s="12"/>
      <c r="AF67" s="12"/>
    </row>
    <row r="68" spans="1:32" x14ac:dyDescent="0.3">
      <c r="A68" s="4" t="s">
        <v>56</v>
      </c>
      <c r="B68" s="7">
        <v>66.717597916882099</v>
      </c>
      <c r="C68" s="7">
        <v>345.19673663263899</v>
      </c>
      <c r="D68" s="7">
        <v>46.890108856609302</v>
      </c>
      <c r="E68" s="7">
        <v>7.1251706070714196</v>
      </c>
      <c r="F68" s="7">
        <v>42.953765387224898</v>
      </c>
      <c r="G68" s="7">
        <f t="shared" si="1"/>
        <v>508.88337940042669</v>
      </c>
      <c r="H68" s="7">
        <v>124.937443101898</v>
      </c>
      <c r="I68" s="7">
        <v>2.4037414674054598</v>
      </c>
      <c r="J68" s="7">
        <v>67.5021091090845</v>
      </c>
      <c r="K68" s="7">
        <v>26.821957279909999</v>
      </c>
      <c r="L68" s="7">
        <v>70.176354631991899</v>
      </c>
      <c r="M68" s="7">
        <f t="shared" ref="M68:M83" si="9">SUM(H68:L68)</f>
        <v>291.84160559028987</v>
      </c>
      <c r="N68" s="7">
        <v>122.17954056304799</v>
      </c>
      <c r="O68" s="7">
        <v>1.37060399653986</v>
      </c>
      <c r="P68" s="7">
        <v>20.999484748477698</v>
      </c>
      <c r="Q68" s="7">
        <v>20.548368155299901</v>
      </c>
      <c r="R68" s="7">
        <v>110.843341365039</v>
      </c>
      <c r="S68" s="7">
        <f t="shared" si="8"/>
        <v>275.94133882840447</v>
      </c>
      <c r="T68" s="7">
        <f t="shared" si="2"/>
        <v>313.83458158182805</v>
      </c>
      <c r="U68" s="7">
        <f t="shared" si="3"/>
        <v>348.97108209658427</v>
      </c>
      <c r="V68" s="7">
        <f t="shared" si="4"/>
        <v>135.39170271417152</v>
      </c>
      <c r="W68" s="7">
        <f t="shared" si="5"/>
        <v>54.495496042281317</v>
      </c>
      <c r="X68" s="7">
        <f t="shared" si="6"/>
        <v>223.97346138425581</v>
      </c>
      <c r="Y68" s="7">
        <f t="shared" si="7"/>
        <v>1076.6663238191211</v>
      </c>
      <c r="Z68" s="8"/>
      <c r="AA68" s="8"/>
      <c r="AB68" s="12"/>
      <c r="AC68" s="12"/>
      <c r="AD68" s="12"/>
      <c r="AE68" s="12"/>
      <c r="AF68" s="12"/>
    </row>
    <row r="69" spans="1:32" x14ac:dyDescent="0.3">
      <c r="A69" s="4" t="s">
        <v>57</v>
      </c>
      <c r="B69" s="7">
        <v>62.304475174389999</v>
      </c>
      <c r="C69" s="7">
        <v>305.56535838094101</v>
      </c>
      <c r="D69" s="7">
        <v>43.846694892174497</v>
      </c>
      <c r="E69" s="7">
        <v>7.5887694079682797</v>
      </c>
      <c r="F69" s="7">
        <v>40.593604068809697</v>
      </c>
      <c r="G69" s="7">
        <f t="shared" ref="G69:G85" si="10">SUM(B69:F69)</f>
        <v>459.89890192428356</v>
      </c>
      <c r="H69" s="7">
        <v>130.71316616427299</v>
      </c>
      <c r="I69" s="7">
        <v>2.0360589683232901</v>
      </c>
      <c r="J69" s="7">
        <v>69.932165662672702</v>
      </c>
      <c r="K69" s="7">
        <v>26.224270691272601</v>
      </c>
      <c r="L69" s="7">
        <v>81.232526494990097</v>
      </c>
      <c r="M69" s="7">
        <f t="shared" si="9"/>
        <v>310.1381879815317</v>
      </c>
      <c r="N69" s="7">
        <v>126.19887447679599</v>
      </c>
      <c r="O69" s="7">
        <v>1.3840124539671499</v>
      </c>
      <c r="P69" s="7">
        <v>21.364197145567701</v>
      </c>
      <c r="Q69" s="7">
        <v>24.058569231735099</v>
      </c>
      <c r="R69" s="7">
        <v>112.026287247562</v>
      </c>
      <c r="S69" s="7">
        <f t="shared" si="8"/>
        <v>285.03194055562795</v>
      </c>
      <c r="T69" s="7">
        <f t="shared" si="2"/>
        <v>319.21651581545899</v>
      </c>
      <c r="U69" s="7">
        <f t="shared" si="3"/>
        <v>308.98542980323145</v>
      </c>
      <c r="V69" s="7">
        <f t="shared" si="4"/>
        <v>135.14305770041489</v>
      </c>
      <c r="W69" s="7">
        <f t="shared" si="5"/>
        <v>57.871609330975978</v>
      </c>
      <c r="X69" s="7">
        <f t="shared" si="6"/>
        <v>233.85241781136179</v>
      </c>
      <c r="Y69" s="7">
        <f t="shared" si="7"/>
        <v>1055.0690304614432</v>
      </c>
      <c r="Z69" s="8"/>
      <c r="AA69" s="8"/>
      <c r="AB69" s="12"/>
      <c r="AC69" s="12"/>
      <c r="AD69" s="12"/>
      <c r="AE69" s="12"/>
      <c r="AF69" s="12"/>
    </row>
    <row r="70" spans="1:32" x14ac:dyDescent="0.3">
      <c r="A70" s="4" t="s">
        <v>58</v>
      </c>
      <c r="B70" s="7">
        <v>69.567109666612794</v>
      </c>
      <c r="C70" s="7">
        <v>333.06056897353</v>
      </c>
      <c r="D70" s="7">
        <v>49.084261951886099</v>
      </c>
      <c r="E70" s="7">
        <v>6.9992661157424703</v>
      </c>
      <c r="F70" s="7">
        <v>45.0974117797264</v>
      </c>
      <c r="G70" s="7">
        <f t="shared" si="10"/>
        <v>503.80861848749771</v>
      </c>
      <c r="H70" s="7">
        <v>133.73371551821501</v>
      </c>
      <c r="I70" s="7">
        <v>2.3722351212486101</v>
      </c>
      <c r="J70" s="7">
        <v>70.701763005479904</v>
      </c>
      <c r="K70" s="7">
        <v>28.7435670613837</v>
      </c>
      <c r="L70" s="7">
        <v>81.738407810993294</v>
      </c>
      <c r="M70" s="7">
        <f t="shared" si="9"/>
        <v>317.28968851732054</v>
      </c>
      <c r="N70" s="7">
        <v>131.73703375556801</v>
      </c>
      <c r="O70" s="7">
        <v>1.43925333823601</v>
      </c>
      <c r="P70" s="7">
        <v>22.197567230274402</v>
      </c>
      <c r="Q70" s="7">
        <v>26.980188838769301</v>
      </c>
      <c r="R70" s="7">
        <v>120.032732081086</v>
      </c>
      <c r="S70" s="7">
        <f t="shared" si="8"/>
        <v>302.3867752439337</v>
      </c>
      <c r="T70" s="7">
        <f t="shared" si="2"/>
        <v>335.03785894039584</v>
      </c>
      <c r="U70" s="7">
        <f t="shared" si="3"/>
        <v>336.87205743301462</v>
      </c>
      <c r="V70" s="7">
        <f t="shared" si="4"/>
        <v>141.9835921876404</v>
      </c>
      <c r="W70" s="7">
        <f t="shared" si="5"/>
        <v>62.723022015895474</v>
      </c>
      <c r="X70" s="7">
        <f t="shared" si="6"/>
        <v>246.86855167180568</v>
      </c>
      <c r="Y70" s="7">
        <f t="shared" si="7"/>
        <v>1123.485082248752</v>
      </c>
      <c r="Z70" s="8"/>
      <c r="AA70" s="8"/>
      <c r="AB70" s="12"/>
      <c r="AC70" s="12"/>
      <c r="AD70" s="12"/>
      <c r="AE70" s="12"/>
      <c r="AF70" s="12"/>
    </row>
    <row r="71" spans="1:32" x14ac:dyDescent="0.3">
      <c r="A71" s="4" t="s">
        <v>59</v>
      </c>
      <c r="B71" s="7">
        <v>62.055512701472999</v>
      </c>
      <c r="C71" s="7">
        <v>328.47091257631303</v>
      </c>
      <c r="D71" s="7">
        <v>44.423674686513699</v>
      </c>
      <c r="E71" s="7">
        <v>7.0720005941401496</v>
      </c>
      <c r="F71" s="7">
        <v>33.853944541299697</v>
      </c>
      <c r="G71" s="7">
        <f t="shared" si="10"/>
        <v>475.8760450997396</v>
      </c>
      <c r="H71" s="7">
        <v>134.58813797760899</v>
      </c>
      <c r="I71" s="7">
        <v>2.5149840105977299</v>
      </c>
      <c r="J71" s="7">
        <v>70.306493815661895</v>
      </c>
      <c r="K71" s="7">
        <v>28.454565505569899</v>
      </c>
      <c r="L71" s="7">
        <v>75.219690615143193</v>
      </c>
      <c r="M71" s="7">
        <f t="shared" si="9"/>
        <v>311.08387192458173</v>
      </c>
      <c r="N71" s="7">
        <v>130.845374075146</v>
      </c>
      <c r="O71" s="7">
        <v>1.3889384976616099</v>
      </c>
      <c r="P71" s="7">
        <v>22.197037535118302</v>
      </c>
      <c r="Q71" s="7">
        <v>26.520431871184702</v>
      </c>
      <c r="R71" s="7">
        <v>119.627047344381</v>
      </c>
      <c r="S71" s="7">
        <f t="shared" si="8"/>
        <v>300.57882932349162</v>
      </c>
      <c r="T71" s="7">
        <f t="shared" si="2"/>
        <v>327.48902475422801</v>
      </c>
      <c r="U71" s="7">
        <f t="shared" si="3"/>
        <v>332.3748350845724</v>
      </c>
      <c r="V71" s="7">
        <f t="shared" si="4"/>
        <v>136.9272060372939</v>
      </c>
      <c r="W71" s="7">
        <f t="shared" si="5"/>
        <v>62.046997970894751</v>
      </c>
      <c r="X71" s="7">
        <f t="shared" si="6"/>
        <v>228.70068250082389</v>
      </c>
      <c r="Y71" s="7">
        <f t="shared" si="7"/>
        <v>1087.538746347813</v>
      </c>
      <c r="Z71" s="8"/>
      <c r="AA71" s="8"/>
      <c r="AB71" s="12"/>
      <c r="AC71" s="12"/>
      <c r="AD71" s="12"/>
      <c r="AE71" s="12"/>
      <c r="AF71" s="12"/>
    </row>
    <row r="72" spans="1:32" x14ac:dyDescent="0.3">
      <c r="A72" s="4" t="s">
        <v>60</v>
      </c>
      <c r="B72" s="7">
        <v>64.559723223224594</v>
      </c>
      <c r="C72" s="7">
        <v>346.54610052065902</v>
      </c>
      <c r="D72" s="7">
        <v>45.592690593668898</v>
      </c>
      <c r="E72" s="7">
        <v>7.87825473121167</v>
      </c>
      <c r="F72" s="7">
        <v>45.976946362870699</v>
      </c>
      <c r="G72" s="7">
        <f t="shared" si="10"/>
        <v>510.55371543163488</v>
      </c>
      <c r="H72" s="7">
        <v>137.65948245836</v>
      </c>
      <c r="I72" s="7">
        <v>2.8176152031473798</v>
      </c>
      <c r="J72" s="7">
        <v>75.396707932421407</v>
      </c>
      <c r="K72" s="7">
        <v>25.603381397337099</v>
      </c>
      <c r="L72" s="7">
        <v>80.695000526689</v>
      </c>
      <c r="M72" s="7">
        <f t="shared" si="9"/>
        <v>322.17218751795485</v>
      </c>
      <c r="N72" s="7">
        <v>134.78005552539099</v>
      </c>
      <c r="O72" s="7">
        <v>1.2785628840899399</v>
      </c>
      <c r="P72" s="7">
        <v>22.493702316432501</v>
      </c>
      <c r="Q72" s="7">
        <v>28.901468143375901</v>
      </c>
      <c r="R72" s="7">
        <v>124.10959660165</v>
      </c>
      <c r="S72" s="7">
        <f t="shared" si="8"/>
        <v>311.56338547093935</v>
      </c>
      <c r="T72" s="7">
        <f t="shared" si="2"/>
        <v>336.99926120697558</v>
      </c>
      <c r="U72" s="7">
        <f t="shared" si="3"/>
        <v>350.64227860789634</v>
      </c>
      <c r="V72" s="7">
        <f t="shared" si="4"/>
        <v>143.48310084252279</v>
      </c>
      <c r="W72" s="7">
        <f t="shared" si="5"/>
        <v>62.383104271924672</v>
      </c>
      <c r="X72" s="7">
        <f t="shared" si="6"/>
        <v>250.7815434912097</v>
      </c>
      <c r="Y72" s="7">
        <f t="shared" si="7"/>
        <v>1144.2892884205289</v>
      </c>
      <c r="Z72" s="8"/>
      <c r="AA72" s="8"/>
      <c r="AB72" s="12"/>
      <c r="AC72" s="12"/>
      <c r="AD72" s="12"/>
      <c r="AE72" s="12"/>
      <c r="AF72" s="12"/>
    </row>
    <row r="73" spans="1:32" x14ac:dyDescent="0.3">
      <c r="A73" s="4" t="s">
        <v>61</v>
      </c>
      <c r="B73" s="7">
        <v>66.564338834273798</v>
      </c>
      <c r="C73" s="7">
        <v>356.95172300189301</v>
      </c>
      <c r="D73" s="7">
        <v>46.673574095364899</v>
      </c>
      <c r="E73" s="7">
        <v>8.3275540055579498</v>
      </c>
      <c r="F73" s="7">
        <v>51.4756357510106</v>
      </c>
      <c r="G73" s="7">
        <f t="shared" si="10"/>
        <v>529.99282568810031</v>
      </c>
      <c r="H73" s="7">
        <v>133.469236999006</v>
      </c>
      <c r="I73" s="7">
        <v>2.8734127193963901</v>
      </c>
      <c r="J73" s="7">
        <v>74.080703621618099</v>
      </c>
      <c r="K73" s="7">
        <v>22.8514190730479</v>
      </c>
      <c r="L73" s="7">
        <v>76.217995741088103</v>
      </c>
      <c r="M73" s="7">
        <f t="shared" si="9"/>
        <v>309.49276815415647</v>
      </c>
      <c r="N73" s="7">
        <v>137.29302573925801</v>
      </c>
      <c r="O73" s="7">
        <v>1.34182041219072</v>
      </c>
      <c r="P73" s="7">
        <v>23.226124052551</v>
      </c>
      <c r="Q73" s="7">
        <v>31.080719864851702</v>
      </c>
      <c r="R73" s="7">
        <v>125.935252823048</v>
      </c>
      <c r="S73" s="7">
        <f t="shared" si="8"/>
        <v>318.87694289189943</v>
      </c>
      <c r="T73" s="7">
        <f t="shared" si="2"/>
        <v>337.32660157253781</v>
      </c>
      <c r="U73" s="7">
        <f t="shared" si="3"/>
        <v>361.16695613348014</v>
      </c>
      <c r="V73" s="7">
        <f t="shared" si="4"/>
        <v>143.98040176953401</v>
      </c>
      <c r="W73" s="7">
        <f t="shared" si="5"/>
        <v>62.259692943457551</v>
      </c>
      <c r="X73" s="7">
        <f t="shared" si="6"/>
        <v>253.62888431514671</v>
      </c>
      <c r="Y73" s="7">
        <f t="shared" si="7"/>
        <v>1158.3625367341563</v>
      </c>
      <c r="Z73" s="8"/>
      <c r="AA73" s="8"/>
      <c r="AB73" s="12"/>
      <c r="AC73" s="12"/>
      <c r="AD73" s="12"/>
      <c r="AE73" s="12"/>
      <c r="AF73" s="12"/>
    </row>
    <row r="74" spans="1:32" x14ac:dyDescent="0.3">
      <c r="A74" s="4" t="s">
        <v>62</v>
      </c>
      <c r="B74" s="7">
        <v>65.754215824175205</v>
      </c>
      <c r="C74" s="7">
        <v>343.68530964234702</v>
      </c>
      <c r="D74" s="7">
        <v>45.628779392583503</v>
      </c>
      <c r="E74" s="7">
        <v>8.9017609914237408</v>
      </c>
      <c r="F74" s="7">
        <v>41.859926066506503</v>
      </c>
      <c r="G74" s="7">
        <f t="shared" si="10"/>
        <v>505.82999191703595</v>
      </c>
      <c r="H74" s="7">
        <v>135.70839265654999</v>
      </c>
      <c r="I74" s="7">
        <v>2.9570518666701</v>
      </c>
      <c r="J74" s="7">
        <v>74.670590410233601</v>
      </c>
      <c r="K74" s="7">
        <v>22.146433471851399</v>
      </c>
      <c r="L74" s="7">
        <v>77.163168898863603</v>
      </c>
      <c r="M74" s="7">
        <f t="shared" si="9"/>
        <v>312.64563730416864</v>
      </c>
      <c r="N74" s="7">
        <v>139.75192686856599</v>
      </c>
      <c r="O74" s="7">
        <v>1.3880485143539201</v>
      </c>
      <c r="P74" s="7">
        <v>23.503027625468601</v>
      </c>
      <c r="Q74" s="7">
        <v>31.266310617104502</v>
      </c>
      <c r="R74" s="7">
        <v>126.010760187703</v>
      </c>
      <c r="S74" s="7">
        <f t="shared" si="8"/>
        <v>321.92007381319604</v>
      </c>
      <c r="T74" s="7">
        <f t="shared" si="2"/>
        <v>341.21453534929117</v>
      </c>
      <c r="U74" s="7">
        <f t="shared" si="3"/>
        <v>348.03041002337102</v>
      </c>
      <c r="V74" s="7">
        <f t="shared" si="4"/>
        <v>143.8023974282857</v>
      </c>
      <c r="W74" s="7">
        <f t="shared" si="5"/>
        <v>62.314505080379639</v>
      </c>
      <c r="X74" s="7">
        <f t="shared" si="6"/>
        <v>245.03385515307309</v>
      </c>
      <c r="Y74" s="7">
        <f t="shared" si="7"/>
        <v>1140.3957030344006</v>
      </c>
      <c r="Z74" s="8"/>
      <c r="AA74" s="8"/>
      <c r="AB74" s="12"/>
      <c r="AC74" s="12"/>
      <c r="AD74" s="12"/>
      <c r="AE74" s="12"/>
      <c r="AF74" s="12"/>
    </row>
    <row r="75" spans="1:32" x14ac:dyDescent="0.3">
      <c r="A75" s="4" t="s">
        <v>63</v>
      </c>
      <c r="B75" s="7">
        <v>72.218245427879097</v>
      </c>
      <c r="C75" s="7">
        <v>389.361689978122</v>
      </c>
      <c r="D75" s="7">
        <v>50.989319317572402</v>
      </c>
      <c r="E75" s="7">
        <v>9.0984588588411803</v>
      </c>
      <c r="F75" s="7">
        <v>88.117928646389103</v>
      </c>
      <c r="G75" s="7">
        <f t="shared" si="10"/>
        <v>609.78564222880379</v>
      </c>
      <c r="H75" s="7">
        <v>134.802457684443</v>
      </c>
      <c r="I75" s="7">
        <v>2.7335630229297898</v>
      </c>
      <c r="J75" s="7">
        <v>73.401959413472596</v>
      </c>
      <c r="K75" s="7">
        <v>20.877358514945001</v>
      </c>
      <c r="L75" s="7">
        <v>80.991256943648096</v>
      </c>
      <c r="M75" s="7">
        <f t="shared" si="9"/>
        <v>312.80659557943852</v>
      </c>
      <c r="N75" s="7">
        <v>139.999369768284</v>
      </c>
      <c r="O75" s="7">
        <v>1.5738425778932099</v>
      </c>
      <c r="P75" s="7">
        <v>23.855186990252299</v>
      </c>
      <c r="Q75" s="7">
        <v>30.535586236096101</v>
      </c>
      <c r="R75" s="7">
        <v>131.960445890361</v>
      </c>
      <c r="S75" s="7">
        <f t="shared" si="8"/>
        <v>327.92443146288656</v>
      </c>
      <c r="T75" s="7">
        <f t="shared" si="2"/>
        <v>347.02007288060611</v>
      </c>
      <c r="U75" s="7">
        <f t="shared" si="3"/>
        <v>393.66909557894502</v>
      </c>
      <c r="V75" s="7">
        <f t="shared" si="4"/>
        <v>148.24646572129728</v>
      </c>
      <c r="W75" s="7">
        <f t="shared" si="5"/>
        <v>60.511403609882279</v>
      </c>
      <c r="X75" s="7">
        <f t="shared" si="6"/>
        <v>301.06963148039824</v>
      </c>
      <c r="Y75" s="7">
        <f t="shared" si="7"/>
        <v>1250.5166692711289</v>
      </c>
      <c r="Z75" s="8"/>
      <c r="AA75" s="8"/>
      <c r="AB75" s="12"/>
      <c r="AC75" s="12"/>
      <c r="AD75" s="12"/>
      <c r="AE75" s="12"/>
      <c r="AF75" s="12"/>
    </row>
    <row r="76" spans="1:32" x14ac:dyDescent="0.3">
      <c r="A76" s="4" t="s">
        <v>64</v>
      </c>
      <c r="B76" s="7">
        <v>67.823197242693894</v>
      </c>
      <c r="C76" s="7">
        <v>368.31555509163002</v>
      </c>
      <c r="D76" s="7">
        <v>46.429113221436701</v>
      </c>
      <c r="E76" s="7">
        <v>10.4359550180704</v>
      </c>
      <c r="F76" s="7">
        <v>54.447861722609197</v>
      </c>
      <c r="G76" s="7">
        <f t="shared" si="10"/>
        <v>547.45168229644014</v>
      </c>
      <c r="H76" s="7">
        <v>136.897080115829</v>
      </c>
      <c r="I76" s="7">
        <v>2.5304992998162201</v>
      </c>
      <c r="J76" s="7">
        <v>74.134387971235</v>
      </c>
      <c r="K76" s="7">
        <v>21.572419452435199</v>
      </c>
      <c r="L76" s="7">
        <v>79.0893933951983</v>
      </c>
      <c r="M76" s="7">
        <f t="shared" si="9"/>
        <v>314.2237802345137</v>
      </c>
      <c r="N76" s="7">
        <v>145.85110452715301</v>
      </c>
      <c r="O76" s="7">
        <v>1.7756603971606</v>
      </c>
      <c r="P76" s="7">
        <v>24.703979230622199</v>
      </c>
      <c r="Q76" s="7">
        <v>36.180918991029998</v>
      </c>
      <c r="R76" s="7">
        <v>139.41058359283701</v>
      </c>
      <c r="S76" s="7">
        <f t="shared" si="8"/>
        <v>347.92224673880287</v>
      </c>
      <c r="T76" s="7">
        <f t="shared" si="2"/>
        <v>350.57138188567592</v>
      </c>
      <c r="U76" s="7">
        <f t="shared" si="3"/>
        <v>372.62171478860682</v>
      </c>
      <c r="V76" s="7">
        <f t="shared" si="4"/>
        <v>145.2674804232939</v>
      </c>
      <c r="W76" s="7">
        <f t="shared" si="5"/>
        <v>68.189293461535598</v>
      </c>
      <c r="X76" s="7">
        <f t="shared" si="6"/>
        <v>272.94783871064453</v>
      </c>
      <c r="Y76" s="7">
        <f t="shared" si="7"/>
        <v>1209.5977092697567</v>
      </c>
      <c r="Z76" s="8"/>
      <c r="AA76" s="8"/>
      <c r="AB76" s="12"/>
      <c r="AC76" s="12"/>
      <c r="AD76" s="12"/>
      <c r="AE76" s="12"/>
      <c r="AF76" s="12"/>
    </row>
    <row r="77" spans="1:32" x14ac:dyDescent="0.3">
      <c r="A77" s="4" t="s">
        <v>65</v>
      </c>
      <c r="B77" s="7">
        <v>66.9423053812733</v>
      </c>
      <c r="C77" s="7">
        <v>367.15060419225199</v>
      </c>
      <c r="D77" s="7">
        <v>45.111571104021998</v>
      </c>
      <c r="E77" s="7">
        <v>9.7522679442294908</v>
      </c>
      <c r="F77" s="7">
        <v>47.197539724012103</v>
      </c>
      <c r="G77" s="7">
        <f t="shared" si="10"/>
        <v>536.15428834578893</v>
      </c>
      <c r="H77" s="7">
        <v>143.29601068862701</v>
      </c>
      <c r="I77" s="7">
        <v>2.5833602521557499</v>
      </c>
      <c r="J77" s="7">
        <v>77.646984023086603</v>
      </c>
      <c r="K77" s="7">
        <v>24.051883534499702</v>
      </c>
      <c r="L77" s="7">
        <v>88.047326520985706</v>
      </c>
      <c r="M77" s="7">
        <f t="shared" si="9"/>
        <v>335.62556501935478</v>
      </c>
      <c r="N77" s="7">
        <v>148.952219019983</v>
      </c>
      <c r="O77" s="7">
        <v>1.859126007023</v>
      </c>
      <c r="P77" s="7">
        <v>25.310589579943699</v>
      </c>
      <c r="Q77" s="7">
        <v>40.717568779436299</v>
      </c>
      <c r="R77" s="7">
        <v>144.594548272244</v>
      </c>
      <c r="S77" s="7">
        <f t="shared" si="8"/>
        <v>361.43405165862998</v>
      </c>
      <c r="T77" s="7">
        <f t="shared" si="2"/>
        <v>359.19053508988327</v>
      </c>
      <c r="U77" s="7">
        <f t="shared" si="3"/>
        <v>371.59309045143073</v>
      </c>
      <c r="V77" s="7">
        <f t="shared" si="4"/>
        <v>148.06914470705229</v>
      </c>
      <c r="W77" s="7">
        <f t="shared" si="5"/>
        <v>74.521720258165487</v>
      </c>
      <c r="X77" s="7">
        <f t="shared" si="6"/>
        <v>279.83941451724183</v>
      </c>
      <c r="Y77" s="7">
        <f t="shared" si="7"/>
        <v>1233.2139050237738</v>
      </c>
      <c r="Z77" s="8"/>
      <c r="AA77" s="8"/>
      <c r="AB77" s="12"/>
      <c r="AC77" s="12"/>
      <c r="AD77" s="12"/>
      <c r="AE77" s="12"/>
      <c r="AF77" s="12"/>
    </row>
    <row r="78" spans="1:32" x14ac:dyDescent="0.3">
      <c r="A78" s="4" t="s">
        <v>66</v>
      </c>
      <c r="B78" s="7">
        <v>66.273329308026405</v>
      </c>
      <c r="C78" s="7">
        <v>361.64427368460599</v>
      </c>
      <c r="D78" s="7">
        <v>44.358062078359602</v>
      </c>
      <c r="E78" s="7">
        <v>9.5313589775683596</v>
      </c>
      <c r="F78" s="7">
        <v>45.850994661861698</v>
      </c>
      <c r="G78" s="7">
        <f t="shared" si="10"/>
        <v>527.65801871042197</v>
      </c>
      <c r="H78" s="7">
        <v>140.65824502283701</v>
      </c>
      <c r="I78" s="7">
        <v>2.2552953857436502</v>
      </c>
      <c r="J78" s="7">
        <v>76.504155649986401</v>
      </c>
      <c r="K78" s="7">
        <v>23.8604208731578</v>
      </c>
      <c r="L78" s="7">
        <v>87.987104152603905</v>
      </c>
      <c r="M78" s="7">
        <f t="shared" si="9"/>
        <v>331.2652210843288</v>
      </c>
      <c r="N78" s="7">
        <v>148.037250823942</v>
      </c>
      <c r="O78" s="7">
        <v>1.8800528170823201</v>
      </c>
      <c r="P78" s="7">
        <v>25.2901687390682</v>
      </c>
      <c r="Q78" s="7">
        <v>41.051053640985899</v>
      </c>
      <c r="R78" s="7">
        <v>147.16978061581</v>
      </c>
      <c r="S78" s="7">
        <f t="shared" si="8"/>
        <v>363.42830663688841</v>
      </c>
      <c r="T78" s="7">
        <f t="shared" si="2"/>
        <v>354.96882515480542</v>
      </c>
      <c r="U78" s="7">
        <f t="shared" si="3"/>
        <v>365.77962188743197</v>
      </c>
      <c r="V78" s="7">
        <f t="shared" si="4"/>
        <v>146.1523864674142</v>
      </c>
      <c r="W78" s="7">
        <f t="shared" si="5"/>
        <v>74.442833491712065</v>
      </c>
      <c r="X78" s="7">
        <f t="shared" si="6"/>
        <v>281.00787943027558</v>
      </c>
      <c r="Y78" s="7">
        <f t="shared" si="7"/>
        <v>1222.3515464316392</v>
      </c>
      <c r="Z78" s="8"/>
      <c r="AA78" s="8"/>
      <c r="AB78" s="12"/>
      <c r="AC78" s="12"/>
      <c r="AD78" s="12"/>
      <c r="AE78" s="12"/>
      <c r="AF78" s="12"/>
    </row>
    <row r="79" spans="1:32" x14ac:dyDescent="0.3">
      <c r="A79" s="4" t="s">
        <v>67</v>
      </c>
      <c r="B79" s="7">
        <v>66.261922478812096</v>
      </c>
      <c r="C79" s="7">
        <v>369.94188601636802</v>
      </c>
      <c r="D79" s="7">
        <v>43.491701561896399</v>
      </c>
      <c r="E79" s="7">
        <v>9.4583004071205004</v>
      </c>
      <c r="F79" s="7">
        <v>48.875019738497599</v>
      </c>
      <c r="G79" s="7">
        <f t="shared" si="10"/>
        <v>538.02883020269451</v>
      </c>
      <c r="H79" s="7">
        <v>141.24907562996299</v>
      </c>
      <c r="I79" s="7">
        <v>2.2161760939678201</v>
      </c>
      <c r="J79" s="7">
        <v>77.977982862158896</v>
      </c>
      <c r="K79" s="7">
        <v>23.695156266492301</v>
      </c>
      <c r="L79" s="7">
        <v>89.237761232992497</v>
      </c>
      <c r="M79" s="7">
        <f t="shared" si="9"/>
        <v>334.37615208557452</v>
      </c>
      <c r="N79" s="7">
        <v>149.07106832830999</v>
      </c>
      <c r="O79" s="7">
        <v>1.7477788504591401</v>
      </c>
      <c r="P79" s="7">
        <v>24.932139416585901</v>
      </c>
      <c r="Q79" s="7">
        <v>34.179234852973302</v>
      </c>
      <c r="R79" s="7">
        <v>139.27694723671499</v>
      </c>
      <c r="S79" s="7">
        <f t="shared" si="8"/>
        <v>349.20716868504331</v>
      </c>
      <c r="T79" s="7">
        <f t="shared" si="2"/>
        <v>356.58206643708507</v>
      </c>
      <c r="U79" s="7">
        <f t="shared" si="3"/>
        <v>373.90584096079499</v>
      </c>
      <c r="V79" s="7">
        <f t="shared" si="4"/>
        <v>146.40182384064119</v>
      </c>
      <c r="W79" s="7">
        <f t="shared" si="5"/>
        <v>67.332691526586103</v>
      </c>
      <c r="X79" s="7">
        <f t="shared" si="6"/>
        <v>277.3897282082051</v>
      </c>
      <c r="Y79" s="7">
        <f t="shared" si="7"/>
        <v>1221.6121509733123</v>
      </c>
      <c r="Z79" s="8"/>
      <c r="AA79" s="8"/>
      <c r="AB79" s="12"/>
      <c r="AC79" s="12"/>
      <c r="AD79" s="12"/>
      <c r="AE79" s="12"/>
      <c r="AF79" s="12"/>
    </row>
    <row r="80" spans="1:32" x14ac:dyDescent="0.3">
      <c r="A80" s="4" t="s">
        <v>92</v>
      </c>
      <c r="B80" s="7">
        <v>67.387856771734704</v>
      </c>
      <c r="C80" s="7">
        <v>362.288419779447</v>
      </c>
      <c r="D80" s="7">
        <v>44.367749586674798</v>
      </c>
      <c r="E80" s="7">
        <v>8.5188004415516794</v>
      </c>
      <c r="F80" s="7">
        <v>44.020325994725603</v>
      </c>
      <c r="G80" s="7">
        <f t="shared" si="10"/>
        <v>526.58315257413369</v>
      </c>
      <c r="H80" s="7">
        <v>142.71650008479401</v>
      </c>
      <c r="I80" s="7">
        <v>2.2021574480434198</v>
      </c>
      <c r="J80" s="7">
        <v>76.543909451708998</v>
      </c>
      <c r="K80" s="7">
        <v>23.644627542330799</v>
      </c>
      <c r="L80" s="7">
        <v>92.435050055602204</v>
      </c>
      <c r="M80" s="7">
        <f t="shared" si="9"/>
        <v>337.54224458247938</v>
      </c>
      <c r="N80" s="7">
        <v>149.451640201088</v>
      </c>
      <c r="O80" s="7">
        <v>1.6576170914666299</v>
      </c>
      <c r="P80" s="7">
        <v>25.4793225522568</v>
      </c>
      <c r="Q80" s="7">
        <v>26.115083619317801</v>
      </c>
      <c r="R80" s="7">
        <v>133.576357857966</v>
      </c>
      <c r="S80" s="7">
        <f t="shared" si="8"/>
        <v>336.28002132209519</v>
      </c>
      <c r="T80" s="7">
        <f t="shared" si="2"/>
        <v>359.55599705761671</v>
      </c>
      <c r="U80" s="7">
        <f t="shared" si="3"/>
        <v>366.14819431895705</v>
      </c>
      <c r="V80" s="7">
        <f t="shared" si="4"/>
        <v>146.39098159064059</v>
      </c>
      <c r="W80" s="7">
        <f t="shared" si="5"/>
        <v>58.278511603200279</v>
      </c>
      <c r="X80" s="7">
        <f t="shared" si="6"/>
        <v>270.0317339082938</v>
      </c>
      <c r="Y80" s="7">
        <f t="shared" si="7"/>
        <v>1200.4054184787083</v>
      </c>
      <c r="Z80" s="8"/>
      <c r="AA80" s="8"/>
      <c r="AB80" s="12"/>
      <c r="AC80" s="12"/>
      <c r="AD80" s="12"/>
      <c r="AE80" s="12"/>
      <c r="AF80" s="12"/>
    </row>
    <row r="81" spans="1:32" x14ac:dyDescent="0.3">
      <c r="A81" s="4" t="s">
        <v>93</v>
      </c>
      <c r="B81" s="7">
        <v>70.926498233216094</v>
      </c>
      <c r="C81" s="7">
        <v>371.33347398536398</v>
      </c>
      <c r="D81" s="7">
        <v>46.557836436913398</v>
      </c>
      <c r="E81" s="7">
        <v>8.8399964367061905</v>
      </c>
      <c r="F81" s="7">
        <v>50.966662885103901</v>
      </c>
      <c r="G81" s="7">
        <f t="shared" si="10"/>
        <v>548.62446797730354</v>
      </c>
      <c r="H81" s="7">
        <v>142.88925776915201</v>
      </c>
      <c r="I81" s="7">
        <v>2.3540646966314598</v>
      </c>
      <c r="J81" s="7">
        <v>76.485411444560796</v>
      </c>
      <c r="K81" s="7">
        <v>23.0378784627224</v>
      </c>
      <c r="L81" s="7">
        <v>89.311162348064101</v>
      </c>
      <c r="M81" s="7">
        <f t="shared" si="9"/>
        <v>334.07777472113077</v>
      </c>
      <c r="N81" s="7">
        <v>153.393368381286</v>
      </c>
      <c r="O81" s="7">
        <v>1.6525222468437399</v>
      </c>
      <c r="P81" s="7">
        <v>25.498834206935701</v>
      </c>
      <c r="Q81" s="7">
        <v>25.300722747952801</v>
      </c>
      <c r="R81" s="7">
        <v>138.72840967431699</v>
      </c>
      <c r="S81" s="7">
        <f t="shared" si="8"/>
        <v>344.57385725733525</v>
      </c>
      <c r="T81" s="7">
        <f t="shared" si="2"/>
        <v>367.20912438365411</v>
      </c>
      <c r="U81" s="7">
        <f t="shared" si="3"/>
        <v>375.34006092883914</v>
      </c>
      <c r="V81" s="7">
        <f t="shared" si="4"/>
        <v>148.5420820884099</v>
      </c>
      <c r="W81" s="7">
        <f t="shared" si="5"/>
        <v>57.178597647381395</v>
      </c>
      <c r="X81" s="7">
        <f t="shared" si="6"/>
        <v>279.00623490748501</v>
      </c>
      <c r="Y81" s="7">
        <f t="shared" si="7"/>
        <v>1227.2760999557695</v>
      </c>
      <c r="Z81" s="8"/>
      <c r="AA81" s="8"/>
      <c r="AB81" s="12"/>
      <c r="AC81" s="12"/>
      <c r="AD81" s="12"/>
      <c r="AE81" s="12"/>
      <c r="AF81" s="12"/>
    </row>
    <row r="82" spans="1:32" x14ac:dyDescent="0.3">
      <c r="A82" s="4" t="s">
        <v>96</v>
      </c>
      <c r="B82" s="7">
        <v>73.805586995963907</v>
      </c>
      <c r="C82" s="7">
        <v>385.10602042673702</v>
      </c>
      <c r="D82" s="7">
        <v>47.789343020482903</v>
      </c>
      <c r="E82" s="7">
        <v>9.1734678403376098</v>
      </c>
      <c r="F82" s="7">
        <v>62.082204105645097</v>
      </c>
      <c r="G82" s="7">
        <f t="shared" si="10"/>
        <v>577.95662238916657</v>
      </c>
      <c r="H82" s="7">
        <v>145.08675448321301</v>
      </c>
      <c r="I82" s="7">
        <v>2.3332543265195902</v>
      </c>
      <c r="J82" s="7">
        <v>78.676615630180507</v>
      </c>
      <c r="K82" s="7">
        <v>24.007719689685299</v>
      </c>
      <c r="L82" s="7">
        <v>92.323746063093395</v>
      </c>
      <c r="M82" s="7">
        <f t="shared" si="9"/>
        <v>342.4280901926918</v>
      </c>
      <c r="N82" s="7">
        <v>155.34526774007199</v>
      </c>
      <c r="O82" s="7">
        <v>1.64114177108003</v>
      </c>
      <c r="P82" s="7">
        <v>25.9032280584108</v>
      </c>
      <c r="Q82" s="7">
        <v>23.7383295125336</v>
      </c>
      <c r="R82" s="7">
        <v>141.330087762158</v>
      </c>
      <c r="S82" s="7">
        <f t="shared" si="8"/>
        <v>347.95805484425443</v>
      </c>
      <c r="T82" s="7">
        <f t="shared" si="2"/>
        <v>374.23760921924895</v>
      </c>
      <c r="U82" s="7">
        <f t="shared" si="3"/>
        <v>389.08041652433661</v>
      </c>
      <c r="V82" s="7">
        <f t="shared" si="4"/>
        <v>152.3691867090742</v>
      </c>
      <c r="W82" s="7">
        <f t="shared" si="5"/>
        <v>56.919517042556507</v>
      </c>
      <c r="X82" s="7">
        <f t="shared" si="6"/>
        <v>295.73603793089649</v>
      </c>
      <c r="Y82" s="7">
        <f t="shared" si="7"/>
        <v>1268.3427674261129</v>
      </c>
      <c r="Z82" s="8"/>
      <c r="AA82" s="8"/>
      <c r="AB82" s="12"/>
      <c r="AC82" s="12"/>
      <c r="AD82" s="12"/>
      <c r="AE82" s="12"/>
      <c r="AF82" s="12"/>
    </row>
    <row r="83" spans="1:32" x14ac:dyDescent="0.3">
      <c r="A83" s="4" t="s">
        <v>97</v>
      </c>
      <c r="B83" s="7">
        <v>71.174009559867301</v>
      </c>
      <c r="C83" s="7">
        <v>378.41981178585098</v>
      </c>
      <c r="D83" s="7">
        <v>44.7506160403682</v>
      </c>
      <c r="E83" s="7">
        <v>9.0863405763670109</v>
      </c>
      <c r="F83" s="7">
        <v>51.260742148792097</v>
      </c>
      <c r="G83" s="7">
        <f t="shared" si="10"/>
        <v>554.69152011124561</v>
      </c>
      <c r="H83" s="7">
        <v>147.56661381102299</v>
      </c>
      <c r="I83" s="7">
        <v>2.2530417104034299</v>
      </c>
      <c r="J83" s="7">
        <v>79.561763917462301</v>
      </c>
      <c r="K83" s="7">
        <v>26.229067644010801</v>
      </c>
      <c r="L83" s="7">
        <v>92.378751118871705</v>
      </c>
      <c r="M83" s="7">
        <f t="shared" si="9"/>
        <v>347.98923820177123</v>
      </c>
      <c r="N83" s="7">
        <v>158.65740061966801</v>
      </c>
      <c r="O83" s="7">
        <v>1.65977385417638</v>
      </c>
      <c r="P83" s="7">
        <v>26.285854782352601</v>
      </c>
      <c r="Q83" s="7">
        <v>26.311586421283799</v>
      </c>
      <c r="R83" s="7">
        <v>145.87035466264899</v>
      </c>
      <c r="S83" s="7">
        <f t="shared" si="8"/>
        <v>358.7849703401298</v>
      </c>
      <c r="T83" s="7">
        <f t="shared" si="2"/>
        <v>377.39802399055827</v>
      </c>
      <c r="U83" s="7">
        <f t="shared" si="3"/>
        <v>382.33262735043076</v>
      </c>
      <c r="V83" s="7">
        <f t="shared" si="4"/>
        <v>150.5982347401831</v>
      </c>
      <c r="W83" s="7">
        <f t="shared" si="5"/>
        <v>61.626994641661611</v>
      </c>
      <c r="X83" s="7">
        <f t="shared" si="6"/>
        <v>289.50984793031279</v>
      </c>
      <c r="Y83" s="7">
        <f t="shared" si="7"/>
        <v>1261.4657286531467</v>
      </c>
      <c r="Z83" s="8"/>
      <c r="AA83" s="8"/>
      <c r="AB83" s="12"/>
      <c r="AC83" s="12"/>
      <c r="AD83" s="12"/>
      <c r="AE83" s="12"/>
      <c r="AF83" s="12"/>
    </row>
    <row r="84" spans="1:32" x14ac:dyDescent="0.3">
      <c r="A84" s="4" t="s">
        <v>98</v>
      </c>
      <c r="B84" s="7">
        <v>74.9645858135938</v>
      </c>
      <c r="C84" s="7">
        <v>391.19366241920898</v>
      </c>
      <c r="D84" s="7">
        <v>52.867090920549998</v>
      </c>
      <c r="E84" s="7">
        <v>10.1067355171163</v>
      </c>
      <c r="F84" s="7">
        <v>64.084161611859798</v>
      </c>
      <c r="G84" s="7">
        <f t="shared" si="10"/>
        <v>593.21623628232885</v>
      </c>
      <c r="H84" s="7">
        <v>148.20788259190999</v>
      </c>
      <c r="I84" s="7">
        <v>2.6522104647451501</v>
      </c>
      <c r="J84" s="7">
        <v>79.192595324012004</v>
      </c>
      <c r="K84" s="7">
        <v>33.060358570133303</v>
      </c>
      <c r="L84" s="7">
        <v>97.329056231478205</v>
      </c>
      <c r="M84" s="7">
        <f>SUM(H84:L84)</f>
        <v>360.44210318227863</v>
      </c>
      <c r="N84" s="7">
        <v>158.22060253777701</v>
      </c>
      <c r="O84" s="7">
        <v>1.7016397145464801</v>
      </c>
      <c r="P84" s="7">
        <v>26.349056380808801</v>
      </c>
      <c r="Q84" s="7">
        <v>28.515420295013602</v>
      </c>
      <c r="R84" s="7">
        <v>154.86670186600699</v>
      </c>
      <c r="S84" s="7">
        <f t="shared" si="8"/>
        <v>369.65342079415291</v>
      </c>
      <c r="T84" s="7">
        <f>B84+H84+N84</f>
        <v>381.3930709432808</v>
      </c>
      <c r="U84" s="7">
        <f t="shared" ref="U84:Y84" si="11">C84+I84+O84</f>
        <v>395.54751259850065</v>
      </c>
      <c r="V84" s="7">
        <f t="shared" si="11"/>
        <v>158.40874262537079</v>
      </c>
      <c r="W84" s="7">
        <f t="shared" si="11"/>
        <v>71.682514382263207</v>
      </c>
      <c r="X84" s="7">
        <f t="shared" si="11"/>
        <v>316.27991970934499</v>
      </c>
      <c r="Y84" s="7">
        <f t="shared" si="11"/>
        <v>1323.3117602587604</v>
      </c>
      <c r="Z84" s="8"/>
    </row>
    <row r="85" spans="1:32" x14ac:dyDescent="0.3">
      <c r="A85" s="4" t="s">
        <v>99</v>
      </c>
      <c r="B85" s="7">
        <v>71.283396842923693</v>
      </c>
      <c r="C85" s="7">
        <v>383.688886019059</v>
      </c>
      <c r="D85" s="7">
        <v>46.200557896037701</v>
      </c>
      <c r="E85" s="7">
        <v>9.9671430617941308</v>
      </c>
      <c r="F85" s="7">
        <v>52.973641274489403</v>
      </c>
      <c r="G85" s="7">
        <f t="shared" si="10"/>
        <v>564.11362509430387</v>
      </c>
      <c r="H85" s="7">
        <v>150.09456627312099</v>
      </c>
      <c r="I85" s="7">
        <v>2.3920451447242499</v>
      </c>
      <c r="J85" s="7">
        <v>79.163251686125506</v>
      </c>
      <c r="K85" s="7">
        <v>31.7569742959904</v>
      </c>
      <c r="L85" s="7">
        <v>95.887300548466598</v>
      </c>
      <c r="M85" s="7">
        <f>SUM(H85:L85)</f>
        <v>359.29413794842776</v>
      </c>
      <c r="N85" s="7">
        <v>156.66398941853299</v>
      </c>
      <c r="O85" s="7">
        <v>1.5457098612626099</v>
      </c>
      <c r="P85" s="7">
        <v>26.283479839607502</v>
      </c>
      <c r="Q85" s="7">
        <v>27.7334636037058</v>
      </c>
      <c r="R85" s="7">
        <v>147.40504294898801</v>
      </c>
      <c r="S85" s="7">
        <f t="shared" si="8"/>
        <v>359.63168567209692</v>
      </c>
      <c r="T85" s="7">
        <f>B85+H85+N85</f>
        <v>378.04195253457766</v>
      </c>
      <c r="U85" s="7">
        <f t="shared" ref="U85" si="12">C85+I85+O85</f>
        <v>387.62664102504584</v>
      </c>
      <c r="V85" s="7">
        <f t="shared" ref="V85" si="13">D85+J85+P85</f>
        <v>151.64728942177072</v>
      </c>
      <c r="W85" s="7">
        <f t="shared" ref="W85" si="14">E85+K85+Q85</f>
        <v>69.457580961490322</v>
      </c>
      <c r="X85" s="7">
        <f t="shared" ref="X85" si="15">F85+L85+R85</f>
        <v>296.26598477194398</v>
      </c>
      <c r="Y85" s="7">
        <f t="shared" ref="Y85" si="16">G85+M85+S85</f>
        <v>1283.0394487148285</v>
      </c>
      <c r="Z85" s="8"/>
    </row>
    <row r="86" spans="1:32" x14ac:dyDescent="0.3">
      <c r="B86" s="9"/>
    </row>
    <row r="87" spans="1:32" x14ac:dyDescent="0.3">
      <c r="B87" s="9"/>
      <c r="G87" s="7"/>
    </row>
    <row r="88" spans="1:32" x14ac:dyDescent="0.3">
      <c r="B88" s="9"/>
    </row>
    <row r="89" spans="1:32" x14ac:dyDescent="0.3">
      <c r="B89" s="9"/>
    </row>
    <row r="90" spans="1:32" x14ac:dyDescent="0.3">
      <c r="B90" s="9"/>
    </row>
    <row r="91" spans="1:32" x14ac:dyDescent="0.3">
      <c r="B91" s="9"/>
    </row>
    <row r="92" spans="1:32" x14ac:dyDescent="0.3">
      <c r="B92" s="9"/>
    </row>
    <row r="93" spans="1:32" x14ac:dyDescent="0.3">
      <c r="B93" s="9"/>
    </row>
    <row r="94" spans="1:32" x14ac:dyDescent="0.3">
      <c r="B94" s="9"/>
    </row>
  </sheetData>
  <mergeCells count="4">
    <mergeCell ref="B2:G2"/>
    <mergeCell ref="H2:M2"/>
    <mergeCell ref="N2:S2"/>
    <mergeCell ref="T2:Y2"/>
  </mergeCells>
  <phoneticPr fontId="5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4DB5-8707-4CF0-9966-3D928C17E002}">
  <dimension ref="A1:AF94"/>
  <sheetViews>
    <sheetView zoomScale="80" zoomScaleNormal="80" workbookViewId="0">
      <pane xSplit="1" ySplit="3" topLeftCell="B61" activePane="bottomRight" state="frozen"/>
      <selection pane="topRight" activeCell="B1" sqref="B1"/>
      <selection pane="bottomLeft" activeCell="A4" sqref="A4"/>
      <selection pane="bottomRight" activeCell="Y85" sqref="Y85"/>
    </sheetView>
  </sheetViews>
  <sheetFormatPr defaultRowHeight="13.2" x14ac:dyDescent="0.3"/>
  <cols>
    <col min="1" max="1" width="11.5546875" style="4" customWidth="1"/>
    <col min="2" max="25" width="14" style="2" customWidth="1"/>
    <col min="26" max="16384" width="8.88671875" style="3"/>
  </cols>
  <sheetData>
    <row r="1" spans="1:32" ht="24" customHeight="1" x14ac:dyDescent="0.3">
      <c r="A1" s="1" t="s">
        <v>89</v>
      </c>
    </row>
    <row r="2" spans="1:32" s="4" customFormat="1" ht="24.6" customHeight="1" x14ac:dyDescent="0.3">
      <c r="B2" s="14" t="s">
        <v>91</v>
      </c>
      <c r="C2" s="14"/>
      <c r="D2" s="14"/>
      <c r="E2" s="14"/>
      <c r="F2" s="14"/>
      <c r="G2" s="14"/>
      <c r="H2" s="15" t="s">
        <v>1</v>
      </c>
      <c r="I2" s="15"/>
      <c r="J2" s="15"/>
      <c r="K2" s="15"/>
      <c r="L2" s="15"/>
      <c r="M2" s="15"/>
      <c r="N2" s="16" t="s">
        <v>2</v>
      </c>
      <c r="O2" s="16"/>
      <c r="P2" s="16"/>
      <c r="Q2" s="16"/>
      <c r="R2" s="16"/>
      <c r="S2" s="16"/>
      <c r="T2" s="17" t="s">
        <v>3</v>
      </c>
      <c r="U2" s="17"/>
      <c r="V2" s="17"/>
      <c r="W2" s="17"/>
      <c r="X2" s="17"/>
      <c r="Y2" s="17"/>
    </row>
    <row r="3" spans="1:32" s="5" customFormat="1" ht="75.599999999999994" customHeight="1" x14ac:dyDescent="0.3">
      <c r="B3" s="6" t="s">
        <v>4</v>
      </c>
      <c r="C3" s="6" t="s">
        <v>5</v>
      </c>
      <c r="D3" s="6" t="s">
        <v>6</v>
      </c>
      <c r="E3" s="6" t="s">
        <v>7</v>
      </c>
      <c r="F3" s="6" t="s">
        <v>87</v>
      </c>
      <c r="G3" s="6" t="s">
        <v>88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87</v>
      </c>
      <c r="M3" s="6" t="s">
        <v>88</v>
      </c>
      <c r="N3" s="6" t="s">
        <v>4</v>
      </c>
      <c r="O3" s="6" t="s">
        <v>5</v>
      </c>
      <c r="P3" s="6" t="s">
        <v>6</v>
      </c>
      <c r="Q3" s="6" t="s">
        <v>7</v>
      </c>
      <c r="R3" s="6" t="s">
        <v>87</v>
      </c>
      <c r="S3" s="6" t="s">
        <v>88</v>
      </c>
      <c r="T3" s="6" t="s">
        <v>4</v>
      </c>
      <c r="U3" s="6" t="s">
        <v>5</v>
      </c>
      <c r="V3" s="6" t="s">
        <v>6</v>
      </c>
      <c r="W3" s="6" t="s">
        <v>7</v>
      </c>
      <c r="X3" s="6" t="s">
        <v>87</v>
      </c>
      <c r="Y3" s="6" t="s">
        <v>88</v>
      </c>
    </row>
    <row r="4" spans="1:32" x14ac:dyDescent="0.3">
      <c r="A4" s="4" t="s">
        <v>68</v>
      </c>
      <c r="B4" s="7">
        <f>Valores_correntes!B4/AUX_PIB!$C4*100</f>
        <v>2.9409680781389582</v>
      </c>
      <c r="C4" s="7">
        <f>Valores_correntes!C4/AUX_PIB!$C4*100</f>
        <v>7.8986168708091418</v>
      </c>
      <c r="D4" s="7">
        <f>Valores_correntes!D4/AUX_PIB!$C4*100</f>
        <v>1.8275952998038612</v>
      </c>
      <c r="E4" s="7">
        <f>Valores_correntes!E4/AUX_PIB!$C4*100</f>
        <v>0.49385370439847143</v>
      </c>
      <c r="F4" s="7">
        <f>Valores_correntes!F4/AUX_PIB!$C4*100</f>
        <v>0.97040842123891136</v>
      </c>
      <c r="G4" s="7">
        <f>Valores_correntes!G4/AUX_PIB!$C4*100</f>
        <v>14.131442374389344</v>
      </c>
      <c r="H4" s="7">
        <f>Valores_correntes!H4/AUX_PIB!$C4*100</f>
        <v>4.6319165001909646</v>
      </c>
      <c r="I4" s="7">
        <f>Valores_correntes!I4/AUX_PIB!$C4*100</f>
        <v>2.5481470263852012E-2</v>
      </c>
      <c r="J4" s="7">
        <f>Valores_correntes!J4/AUX_PIB!$C4*100</f>
        <v>2.0677116000864206</v>
      </c>
      <c r="K4" s="7">
        <f>Valores_correntes!K4/AUX_PIB!$C4*100</f>
        <v>0.49934093167748944</v>
      </c>
      <c r="L4" s="7">
        <f>Valores_correntes!L4/AUX_PIB!$C4*100</f>
        <v>2.0488968965739129</v>
      </c>
      <c r="M4" s="7">
        <f>Valores_correntes!M4/AUX_PIB!$C4*100</f>
        <v>9.2733473987926409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AF4" s="8"/>
    </row>
    <row r="5" spans="1:32" x14ac:dyDescent="0.3">
      <c r="A5" s="4" t="s">
        <v>69</v>
      </c>
      <c r="B5" s="7">
        <f>Valores_correntes!B5/AUX_PIB!$C5*100</f>
        <v>2.5342298034440769</v>
      </c>
      <c r="C5" s="7">
        <f>Valores_correntes!C5/AUX_PIB!$C5*100</f>
        <v>7.8083778329808329</v>
      </c>
      <c r="D5" s="7">
        <f>Valores_correntes!D5/AUX_PIB!$C5*100</f>
        <v>2.0464855655222256</v>
      </c>
      <c r="E5" s="7">
        <f>Valores_correntes!E5/AUX_PIB!$C5*100</f>
        <v>0.3022807080767525</v>
      </c>
      <c r="F5" s="7">
        <f>Valores_correntes!F5/AUX_PIB!$C5*100</f>
        <v>1.1877384547854217</v>
      </c>
      <c r="G5" s="7">
        <f>Valores_correntes!G5/AUX_PIB!$C5*100</f>
        <v>13.879112364809309</v>
      </c>
      <c r="H5" s="7">
        <f>Valores_correntes!H5/AUX_PIB!$C5*100</f>
        <v>4.317156853184672</v>
      </c>
      <c r="I5" s="7">
        <f>Valores_correntes!I5/AUX_PIB!$C5*100</f>
        <v>2.6704635318309539E-2</v>
      </c>
      <c r="J5" s="7">
        <f>Valores_correntes!J5/AUX_PIB!$C5*100</f>
        <v>1.9453273958877735</v>
      </c>
      <c r="K5" s="7">
        <f>Valores_correntes!K5/AUX_PIB!$C5*100</f>
        <v>0.71690292170853798</v>
      </c>
      <c r="L5" s="7">
        <f>Valores_correntes!L5/AUX_PIB!$C5*100</f>
        <v>2.4758437953009178</v>
      </c>
      <c r="M5" s="7">
        <f>Valores_correntes!M5/AUX_PIB!$C5*100</f>
        <v>9.4819356014002096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AF5" s="8"/>
    </row>
    <row r="6" spans="1:32" x14ac:dyDescent="0.3">
      <c r="A6" s="4" t="s">
        <v>70</v>
      </c>
      <c r="B6" s="7">
        <f>Valores_correntes!B6/AUX_PIB!$C6*100</f>
        <v>2.470866123755973</v>
      </c>
      <c r="C6" s="7">
        <f>Valores_correntes!C6/AUX_PIB!$C6*100</f>
        <v>8.8661532607624416</v>
      </c>
      <c r="D6" s="7">
        <f>Valores_correntes!D6/AUX_PIB!$C6*100</f>
        <v>1.8173787572113427</v>
      </c>
      <c r="E6" s="7">
        <f>Valores_correntes!E6/AUX_PIB!$C6*100</f>
        <v>0.31354998845508419</v>
      </c>
      <c r="F6" s="7">
        <f>Valores_correntes!F6/AUX_PIB!$C6*100</f>
        <v>1.3808406829794162</v>
      </c>
      <c r="G6" s="7">
        <f>Valores_correntes!G6/AUX_PIB!$C6*100</f>
        <v>14.848788813164257</v>
      </c>
      <c r="H6" s="7">
        <f>Valores_correntes!H6/AUX_PIB!$C6*100</f>
        <v>4.1492072022628381</v>
      </c>
      <c r="I6" s="7">
        <f>Valores_correntes!I6/AUX_PIB!$C6*100</f>
        <v>2.9376899570929774E-2</v>
      </c>
      <c r="J6" s="7">
        <f>Valores_correntes!J6/AUX_PIB!$C6*100</f>
        <v>1.8540356268558766</v>
      </c>
      <c r="K6" s="7">
        <f>Valores_correntes!K6/AUX_PIB!$C6*100</f>
        <v>0.74622965196269098</v>
      </c>
      <c r="L6" s="7">
        <f>Valores_correntes!L6/AUX_PIB!$C6*100</f>
        <v>2.4756929174007682</v>
      </c>
      <c r="M6" s="7">
        <f>Valores_correntes!M6/AUX_PIB!$C6*100</f>
        <v>9.2545422980531029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AF6" s="8"/>
    </row>
    <row r="7" spans="1:32" x14ac:dyDescent="0.3">
      <c r="A7" s="4" t="s">
        <v>71</v>
      </c>
      <c r="B7" s="7">
        <f>Valores_correntes!B7/AUX_PIB!$C7*100</f>
        <v>3.2757978982350902</v>
      </c>
      <c r="C7" s="7">
        <f>Valores_correntes!C7/AUX_PIB!$C7*100</f>
        <v>8.606046837864131</v>
      </c>
      <c r="D7" s="7">
        <f>Valores_correntes!D7/AUX_PIB!$C7*100</f>
        <v>2.1044948688624507</v>
      </c>
      <c r="E7" s="7">
        <f>Valores_correntes!E7/AUX_PIB!$C7*100</f>
        <v>1.5035142776963999</v>
      </c>
      <c r="F7" s="7">
        <f>Valores_correntes!F7/AUX_PIB!$C7*100</f>
        <v>3.1999570115796216</v>
      </c>
      <c r="G7" s="7">
        <f>Valores_correntes!G7/AUX_PIB!$C7*100</f>
        <v>18.689810894237695</v>
      </c>
      <c r="H7" s="7">
        <f>Valores_correntes!H7/AUX_PIB!$C7*100</f>
        <v>4.4330150497468344</v>
      </c>
      <c r="I7" s="7">
        <f>Valores_correntes!I7/AUX_PIB!$C7*100</f>
        <v>3.1580610006449183E-2</v>
      </c>
      <c r="J7" s="7">
        <f>Valores_correntes!J7/AUX_PIB!$C7*100</f>
        <v>2.0325622634768981</v>
      </c>
      <c r="K7" s="7">
        <f>Valores_correntes!K7/AUX_PIB!$C7*100</f>
        <v>0.88146802499906551</v>
      </c>
      <c r="L7" s="7">
        <f>Valores_correntes!L7/AUX_PIB!$C7*100</f>
        <v>2.5163124805844683</v>
      </c>
      <c r="M7" s="7">
        <f>Valores_correntes!M7/AUX_PIB!$C7*100</f>
        <v>9.894938428813715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AF7" s="8"/>
    </row>
    <row r="8" spans="1:32" x14ac:dyDescent="0.3">
      <c r="A8" s="4" t="s">
        <v>72</v>
      </c>
      <c r="B8" s="7">
        <f>Valores_correntes!B8/AUX_PIB!$C8*100</f>
        <v>2.8604916539237539</v>
      </c>
      <c r="C8" s="7">
        <f>Valores_correntes!C8/AUX_PIB!$C8*100</f>
        <v>8.045281152873514</v>
      </c>
      <c r="D8" s="7">
        <f>Valores_correntes!D8/AUX_PIB!$C8*100</f>
        <v>1.8579913360151263</v>
      </c>
      <c r="E8" s="7">
        <f>Valores_correntes!E8/AUX_PIB!$C8*100</f>
        <v>0.36612113823597214</v>
      </c>
      <c r="F8" s="7">
        <f>Valores_correntes!F8/AUX_PIB!$C8*100</f>
        <v>0.95338417650142893</v>
      </c>
      <c r="G8" s="7">
        <f>Valores_correntes!G8/AUX_PIB!$C8*100</f>
        <v>14.083269457549793</v>
      </c>
      <c r="H8" s="7">
        <f>Valores_correntes!H8/AUX_PIB!$C8*100</f>
        <v>4.5009766152959463</v>
      </c>
      <c r="I8" s="7">
        <f>Valores_correntes!I8/AUX_PIB!$C8*100</f>
        <v>1.913195724864749E-2</v>
      </c>
      <c r="J8" s="7">
        <f>Valores_correntes!J8/AUX_PIB!$C8*100</f>
        <v>1.9548324163301138</v>
      </c>
      <c r="K8" s="7">
        <f>Valores_correntes!K8/AUX_PIB!$C8*100</f>
        <v>0.39021307441982672</v>
      </c>
      <c r="L8" s="7">
        <f>Valores_correntes!L8/AUX_PIB!$C8*100</f>
        <v>1.8438146131197264</v>
      </c>
      <c r="M8" s="7">
        <f>Valores_correntes!M8/AUX_PIB!$C8*100</f>
        <v>8.7089686764142602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AF8" s="8"/>
    </row>
    <row r="9" spans="1:32" x14ac:dyDescent="0.3">
      <c r="A9" s="4" t="s">
        <v>73</v>
      </c>
      <c r="B9" s="7">
        <f>Valores_correntes!B9/AUX_PIB!$C9*100</f>
        <v>2.5731330917035486</v>
      </c>
      <c r="C9" s="7">
        <f>Valores_correntes!C9/AUX_PIB!$C9*100</f>
        <v>7.5390471004653623</v>
      </c>
      <c r="D9" s="7">
        <f>Valores_correntes!D9/AUX_PIB!$C9*100</f>
        <v>1.9938915683398699</v>
      </c>
      <c r="E9" s="7">
        <f>Valores_correntes!E9/AUX_PIB!$C9*100</f>
        <v>0.5154342220901641</v>
      </c>
      <c r="F9" s="7">
        <f>Valores_correntes!F9/AUX_PIB!$C9*100</f>
        <v>1.396356061711709</v>
      </c>
      <c r="G9" s="7">
        <f>Valores_correntes!G9/AUX_PIB!$C9*100</f>
        <v>14.017862044310656</v>
      </c>
      <c r="H9" s="7">
        <f>Valores_correntes!H9/AUX_PIB!$C9*100</f>
        <v>4.1471454304541995</v>
      </c>
      <c r="I9" s="7">
        <f>Valores_correntes!I9/AUX_PIB!$C9*100</f>
        <v>1.9821064415873654E-2</v>
      </c>
      <c r="J9" s="7">
        <f>Valores_correntes!J9/AUX_PIB!$C9*100</f>
        <v>1.8180996091491355</v>
      </c>
      <c r="K9" s="7">
        <f>Valores_correntes!K9/AUX_PIB!$C9*100</f>
        <v>0.55382225333574886</v>
      </c>
      <c r="L9" s="7">
        <f>Valores_correntes!L9/AUX_PIB!$C9*100</f>
        <v>2.2025500778165821</v>
      </c>
      <c r="M9" s="7">
        <f>Valores_correntes!M9/AUX_PIB!$C9*100</f>
        <v>8.7414384351715402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AF9" s="8"/>
    </row>
    <row r="10" spans="1:32" x14ac:dyDescent="0.3">
      <c r="A10" s="4" t="s">
        <v>74</v>
      </c>
      <c r="B10" s="7">
        <f>Valores_correntes!B10/AUX_PIB!$C10*100</f>
        <v>2.425241546293702</v>
      </c>
      <c r="C10" s="7">
        <f>Valores_correntes!C10/AUX_PIB!$C10*100</f>
        <v>8.9195707213558961</v>
      </c>
      <c r="D10" s="7">
        <f>Valores_correntes!D10/AUX_PIB!$C10*100</f>
        <v>1.7145572526060378</v>
      </c>
      <c r="E10" s="7">
        <f>Valores_correntes!E10/AUX_PIB!$C10*100</f>
        <v>0.39201365084638218</v>
      </c>
      <c r="F10" s="7">
        <f>Valores_correntes!F10/AUX_PIB!$C10*100</f>
        <v>1.2930740382108155</v>
      </c>
      <c r="G10" s="7">
        <f>Valores_correntes!G10/AUX_PIB!$C10*100</f>
        <v>14.744457209312831</v>
      </c>
      <c r="H10" s="7">
        <f>Valores_correntes!H10/AUX_PIB!$C10*100</f>
        <v>4.1018698174301811</v>
      </c>
      <c r="I10" s="7">
        <f>Valores_correntes!I10/AUX_PIB!$C10*100</f>
        <v>2.2439418193227451E-2</v>
      </c>
      <c r="J10" s="7">
        <f>Valores_correntes!J10/AUX_PIB!$C10*100</f>
        <v>1.7832340909441111</v>
      </c>
      <c r="K10" s="7">
        <f>Valores_correntes!K10/AUX_PIB!$C10*100</f>
        <v>0.59326382360424035</v>
      </c>
      <c r="L10" s="7">
        <f>Valores_correntes!L10/AUX_PIB!$C10*100</f>
        <v>2.2665465199053925</v>
      </c>
      <c r="M10" s="7">
        <f>Valores_correntes!M10/AUX_PIB!$C10*100</f>
        <v>8.7673536700771528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AF10" s="8"/>
    </row>
    <row r="11" spans="1:32" x14ac:dyDescent="0.3">
      <c r="A11" s="4" t="s">
        <v>75</v>
      </c>
      <c r="B11" s="7">
        <f>Valores_correntes!B11/AUX_PIB!$C11*100</f>
        <v>3.0433685273697795</v>
      </c>
      <c r="C11" s="7">
        <f>Valores_correntes!C11/AUX_PIB!$C11*100</f>
        <v>8.321561841964968</v>
      </c>
      <c r="D11" s="7">
        <f>Valores_correntes!D11/AUX_PIB!$C11*100</f>
        <v>1.9661128467318947</v>
      </c>
      <c r="E11" s="7">
        <f>Valores_correntes!E11/AUX_PIB!$C11*100</f>
        <v>0.72501649797508483</v>
      </c>
      <c r="F11" s="7">
        <f>Valores_correntes!F11/AUX_PIB!$C11*100</f>
        <v>2.1115571488470453</v>
      </c>
      <c r="G11" s="7">
        <f>Valores_correntes!G11/AUX_PIB!$C11*100</f>
        <v>16.167616862888774</v>
      </c>
      <c r="H11" s="7">
        <f>Valores_correntes!H11/AUX_PIB!$C11*100</f>
        <v>4.4277276965677306</v>
      </c>
      <c r="I11" s="7">
        <f>Valores_correntes!I11/AUX_PIB!$C11*100</f>
        <v>2.4371995930677501E-2</v>
      </c>
      <c r="J11" s="7">
        <f>Valores_correntes!J11/AUX_PIB!$C11*100</f>
        <v>1.9751454822904215</v>
      </c>
      <c r="K11" s="7">
        <f>Valores_correntes!K11/AUX_PIB!$C11*100</f>
        <v>0.70802220138693062</v>
      </c>
      <c r="L11" s="7">
        <f>Valores_correntes!L11/AUX_PIB!$C11*100</f>
        <v>2.3275412323018112</v>
      </c>
      <c r="M11" s="7">
        <f>Valores_correntes!M11/AUX_PIB!$C11*100</f>
        <v>9.4628086084775695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AF11" s="8"/>
    </row>
    <row r="12" spans="1:32" x14ac:dyDescent="0.3">
      <c r="A12" s="4" t="s">
        <v>76</v>
      </c>
      <c r="B12" s="7">
        <f>Valores_correntes!B12/AUX_PIB!$C12*100</f>
        <v>2.7828375880122063</v>
      </c>
      <c r="C12" s="7">
        <f>Valores_correntes!C12/AUX_PIB!$C12*100</f>
        <v>7.7559782796053955</v>
      </c>
      <c r="D12" s="7">
        <f>Valores_correntes!D12/AUX_PIB!$C12*100</f>
        <v>1.6854305679492283</v>
      </c>
      <c r="E12" s="7">
        <f>Valores_correntes!E12/AUX_PIB!$C12*100</f>
        <v>0.37493884694135626</v>
      </c>
      <c r="F12" s="7">
        <f>Valores_correntes!F12/AUX_PIB!$C12*100</f>
        <v>0.82048887762269529</v>
      </c>
      <c r="G12" s="7">
        <f>Valores_correntes!G12/AUX_PIB!$C12*100</f>
        <v>13.419674160130882</v>
      </c>
      <c r="H12" s="7">
        <f>Valores_correntes!H12/AUX_PIB!$C12*100</f>
        <v>4.6957273117068148</v>
      </c>
      <c r="I12" s="7">
        <f>Valores_correntes!I12/AUX_PIB!$C12*100</f>
        <v>1.5807682289285686E-2</v>
      </c>
      <c r="J12" s="7">
        <f>Valores_correntes!J12/AUX_PIB!$C12*100</f>
        <v>1.9158197505493857</v>
      </c>
      <c r="K12" s="7">
        <f>Valores_correntes!K12/AUX_PIB!$C12*100</f>
        <v>0.54948400076911597</v>
      </c>
      <c r="L12" s="7">
        <f>Valores_correntes!L12/AUX_PIB!$C12*100</f>
        <v>1.9730774550862515</v>
      </c>
      <c r="M12" s="7">
        <f>Valores_correntes!M12/AUX_PIB!$C12*100</f>
        <v>9.1499162004008543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AF12" s="8"/>
    </row>
    <row r="13" spans="1:32" x14ac:dyDescent="0.3">
      <c r="A13" s="4" t="s">
        <v>77</v>
      </c>
      <c r="B13" s="7">
        <f>Valores_correntes!B13/AUX_PIB!$C13*100</f>
        <v>2.5241753682033559</v>
      </c>
      <c r="C13" s="7">
        <f>Valores_correntes!C13/AUX_PIB!$C13*100</f>
        <v>7.2423578631733392</v>
      </c>
      <c r="D13" s="7">
        <f>Valores_correntes!D13/AUX_PIB!$C13*100</f>
        <v>1.9494360292109598</v>
      </c>
      <c r="E13" s="7">
        <f>Valores_correntes!E13/AUX_PIB!$C13*100</f>
        <v>0.33403927569058495</v>
      </c>
      <c r="F13" s="7">
        <f>Valores_correntes!F13/AUX_PIB!$C13*100</f>
        <v>1.1946644712163901</v>
      </c>
      <c r="G13" s="7">
        <f>Valores_correntes!G13/AUX_PIB!$C13*100</f>
        <v>13.244673007494631</v>
      </c>
      <c r="H13" s="7">
        <f>Valores_correntes!H13/AUX_PIB!$C13*100</f>
        <v>4.2522111318996316</v>
      </c>
      <c r="I13" s="7">
        <f>Valores_correntes!I13/AUX_PIB!$C13*100</f>
        <v>1.6095527425464166E-2</v>
      </c>
      <c r="J13" s="7">
        <f>Valores_correntes!J13/AUX_PIB!$C13*100</f>
        <v>1.7511858122555624</v>
      </c>
      <c r="K13" s="7">
        <f>Valores_correntes!K13/AUX_PIB!$C13*100</f>
        <v>0.76646632697646544</v>
      </c>
      <c r="L13" s="7">
        <f>Valores_correntes!L13/AUX_PIB!$C13*100</f>
        <v>2.3164456534695321</v>
      </c>
      <c r="M13" s="7">
        <f>Valores_correntes!M13/AUX_PIB!$C13*100</f>
        <v>9.102404452026656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AF13" s="8"/>
    </row>
    <row r="14" spans="1:32" x14ac:dyDescent="0.3">
      <c r="A14" s="4" t="s">
        <v>78</v>
      </c>
      <c r="B14" s="7">
        <f>Valores_correntes!B14/AUX_PIB!$C14*100</f>
        <v>2.375047795943265</v>
      </c>
      <c r="C14" s="7">
        <f>Valores_correntes!C14/AUX_PIB!$C14*100</f>
        <v>8.4820952890000001</v>
      </c>
      <c r="D14" s="7">
        <f>Valores_correntes!D14/AUX_PIB!$C14*100</f>
        <v>1.665392999693593</v>
      </c>
      <c r="E14" s="7">
        <f>Valores_correntes!E14/AUX_PIB!$C14*100</f>
        <v>0.55552550395013411</v>
      </c>
      <c r="F14" s="7">
        <f>Valores_correntes!F14/AUX_PIB!$C14*100</f>
        <v>1.3755961045827734</v>
      </c>
      <c r="G14" s="7">
        <f>Valores_correntes!G14/AUX_PIB!$C14*100</f>
        <v>14.453657693169763</v>
      </c>
      <c r="H14" s="7">
        <f>Valores_correntes!H14/AUX_PIB!$C14*100</f>
        <v>4.1086814241618255</v>
      </c>
      <c r="I14" s="7">
        <f>Valores_correntes!I14/AUX_PIB!$C14*100</f>
        <v>1.7801019370001499E-2</v>
      </c>
      <c r="J14" s="7">
        <f>Valores_correntes!J14/AUX_PIB!$C14*100</f>
        <v>1.6779459051715497</v>
      </c>
      <c r="K14" s="7">
        <f>Valores_correntes!K14/AUX_PIB!$C14*100</f>
        <v>0.80209458591788441</v>
      </c>
      <c r="L14" s="7">
        <f>Valores_correntes!L14/AUX_PIB!$C14*100</f>
        <v>2.32871318564681</v>
      </c>
      <c r="M14" s="7">
        <f>Valores_correntes!M14/AUX_PIB!$C14*100</f>
        <v>8.9352361202680726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AF14" s="8"/>
    </row>
    <row r="15" spans="1:32" x14ac:dyDescent="0.3">
      <c r="A15" s="4" t="s">
        <v>79</v>
      </c>
      <c r="B15" s="7">
        <f>Valores_correntes!B15/AUX_PIB!$C15*100</f>
        <v>3.347653145703521</v>
      </c>
      <c r="C15" s="7">
        <f>Valores_correntes!C15/AUX_PIB!$C15*100</f>
        <v>8.3485525906002422</v>
      </c>
      <c r="D15" s="7">
        <f>Valores_correntes!D15/AUX_PIB!$C15*100</f>
        <v>2.0880053659953592</v>
      </c>
      <c r="E15" s="7">
        <f>Valores_correntes!E15/AUX_PIB!$C15*100</f>
        <v>0.629594334984792</v>
      </c>
      <c r="F15" s="7">
        <f>Valores_correntes!F15/AUX_PIB!$C15*100</f>
        <v>1.8598209481464252</v>
      </c>
      <c r="G15" s="7">
        <f>Valores_correntes!G15/AUX_PIB!$C15*100</f>
        <v>16.273626385430337</v>
      </c>
      <c r="H15" s="7">
        <f>Valores_correntes!H15/AUX_PIB!$C15*100</f>
        <v>4.6389739305719688</v>
      </c>
      <c r="I15" s="7">
        <f>Valores_correntes!I15/AUX_PIB!$C15*100</f>
        <v>2.0222964033777061E-2</v>
      </c>
      <c r="J15" s="7">
        <f>Valores_correntes!J15/AUX_PIB!$C15*100</f>
        <v>1.9439680345154622</v>
      </c>
      <c r="K15" s="7">
        <f>Valores_correntes!K15/AUX_PIB!$C15*100</f>
        <v>1.0012557579571462</v>
      </c>
      <c r="L15" s="7">
        <f>Valores_correntes!L15/AUX_PIB!$C15*100</f>
        <v>2.501319566893526</v>
      </c>
      <c r="M15" s="7">
        <f>Valores_correntes!M15/AUX_PIB!$C15*100</f>
        <v>10.105740253971881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AF15" s="8"/>
    </row>
    <row r="16" spans="1:32" x14ac:dyDescent="0.3">
      <c r="A16" s="4" t="s">
        <v>80</v>
      </c>
      <c r="B16" s="7">
        <f>Valores_correntes!B16/AUX_PIB!$C16*100</f>
        <v>3.4383572754333782</v>
      </c>
      <c r="C16" s="7">
        <f>Valores_correntes!C16/AUX_PIB!$C16*100</f>
        <v>8.8073169277307919</v>
      </c>
      <c r="D16" s="7">
        <f>Valores_correntes!D16/AUX_PIB!$C16*100</f>
        <v>1.8625326805925064</v>
      </c>
      <c r="E16" s="7">
        <f>Valores_correntes!E16/AUX_PIB!$C16*100</f>
        <v>0.35062805308161121</v>
      </c>
      <c r="F16" s="7">
        <f>Valores_correntes!F16/AUX_PIB!$C16*100</f>
        <v>1.2193271398085248</v>
      </c>
      <c r="G16" s="7">
        <f>Valores_correntes!G16/AUX_PIB!$C16*100</f>
        <v>15.678162076646812</v>
      </c>
      <c r="H16" s="7">
        <f>Valores_correntes!H16/AUX_PIB!$C16*100</f>
        <v>4.792323135059565</v>
      </c>
      <c r="I16" s="7">
        <f>Valores_correntes!I16/AUX_PIB!$C16*100</f>
        <v>1.8387471881209528E-2</v>
      </c>
      <c r="J16" s="7">
        <f>Valores_correntes!J16/AUX_PIB!$C16*100</f>
        <v>1.9735558070441508</v>
      </c>
      <c r="K16" s="7">
        <f>Valores_correntes!K16/AUX_PIB!$C16*100</f>
        <v>0.65832978131179032</v>
      </c>
      <c r="L16" s="7">
        <f>Valores_correntes!L16/AUX_PIB!$C16*100</f>
        <v>2.0074662429168564</v>
      </c>
      <c r="M16" s="7">
        <f>Valores_correntes!M16/AUX_PIB!$C16*100</f>
        <v>9.4500624382135712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AF16" s="8"/>
    </row>
    <row r="17" spans="1:32" x14ac:dyDescent="0.3">
      <c r="A17" s="4" t="s">
        <v>81</v>
      </c>
      <c r="B17" s="7">
        <f>Valores_correntes!B17/AUX_PIB!$C17*100</f>
        <v>2.7717506038774835</v>
      </c>
      <c r="C17" s="7">
        <f>Valores_correntes!C17/AUX_PIB!$C17*100</f>
        <v>8.0104196974284587</v>
      </c>
      <c r="D17" s="7">
        <f>Valores_correntes!D17/AUX_PIB!$C17*100</f>
        <v>2.043530296610935</v>
      </c>
      <c r="E17" s="7">
        <f>Valores_correntes!E17/AUX_PIB!$C17*100</f>
        <v>0.52390338529403002</v>
      </c>
      <c r="F17" s="7">
        <f>Valores_correntes!F17/AUX_PIB!$C17*100</f>
        <v>1.3909555781084884</v>
      </c>
      <c r="G17" s="7">
        <f>Valores_correntes!G17/AUX_PIB!$C17*100</f>
        <v>14.740559561319397</v>
      </c>
      <c r="H17" s="7">
        <f>Valores_correntes!H17/AUX_PIB!$C17*100</f>
        <v>4.4130028624957047</v>
      </c>
      <c r="I17" s="7">
        <f>Valores_correntes!I17/AUX_PIB!$C17*100</f>
        <v>1.903860832636789E-2</v>
      </c>
      <c r="J17" s="7">
        <f>Valores_correntes!J17/AUX_PIB!$C17*100</f>
        <v>1.8344385127006757</v>
      </c>
      <c r="K17" s="7">
        <f>Valores_correntes!K17/AUX_PIB!$C17*100</f>
        <v>0.93380822357293536</v>
      </c>
      <c r="L17" s="7">
        <f>Valores_correntes!L17/AUX_PIB!$C17*100</f>
        <v>2.3966377539442298</v>
      </c>
      <c r="M17" s="7">
        <f>Valores_correntes!M17/AUX_PIB!$C17*100</f>
        <v>9.5969259610399114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AF17" s="8"/>
    </row>
    <row r="18" spans="1:32" x14ac:dyDescent="0.3">
      <c r="A18" s="4" t="s">
        <v>82</v>
      </c>
      <c r="B18" s="7">
        <f>Valores_correntes!B18/AUX_PIB!$C18*100</f>
        <v>2.6200799716022556</v>
      </c>
      <c r="C18" s="7">
        <f>Valores_correntes!C18/AUX_PIB!$C18*100</f>
        <v>9.1747098348634282</v>
      </c>
      <c r="D18" s="7">
        <f>Valores_correntes!D18/AUX_PIB!$C18*100</f>
        <v>1.8153497312164677</v>
      </c>
      <c r="E18" s="7">
        <f>Valores_correntes!E18/AUX_PIB!$C18*100</f>
        <v>0.54610537782466195</v>
      </c>
      <c r="F18" s="7">
        <f>Valores_correntes!F18/AUX_PIB!$C18*100</f>
        <v>1.3041285415304036</v>
      </c>
      <c r="G18" s="7">
        <f>Valores_correntes!G18/AUX_PIB!$C18*100</f>
        <v>15.460373457037219</v>
      </c>
      <c r="H18" s="7">
        <f>Valores_correntes!H18/AUX_PIB!$C18*100</f>
        <v>4.2426360450992764</v>
      </c>
      <c r="I18" s="7">
        <f>Valores_correntes!I18/AUX_PIB!$C18*100</f>
        <v>2.0950229242598539E-2</v>
      </c>
      <c r="J18" s="7">
        <f>Valores_correntes!J18/AUX_PIB!$C18*100</f>
        <v>1.7488912498299942</v>
      </c>
      <c r="K18" s="7">
        <f>Valores_correntes!K18/AUX_PIB!$C18*100</f>
        <v>0.97230858198672099</v>
      </c>
      <c r="L18" s="7">
        <f>Valores_correntes!L18/AUX_PIB!$C18*100</f>
        <v>2.3972327532937836</v>
      </c>
      <c r="M18" s="7">
        <f>Valores_correntes!M18/AUX_PIB!$C18*100</f>
        <v>9.3820188594523746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AF18" s="8"/>
    </row>
    <row r="19" spans="1:32" x14ac:dyDescent="0.3">
      <c r="A19" s="4" t="s">
        <v>83</v>
      </c>
      <c r="B19" s="7">
        <f>Valores_correntes!B19/AUX_PIB!$C19*100</f>
        <v>3.1296973270290822</v>
      </c>
      <c r="C19" s="7">
        <f>Valores_correntes!C19/AUX_PIB!$C19*100</f>
        <v>8.201409247835949</v>
      </c>
      <c r="D19" s="7">
        <f>Valores_correntes!D19/AUX_PIB!$C19*100</f>
        <v>2.0536505911687066</v>
      </c>
      <c r="E19" s="7">
        <f>Valores_correntes!E19/AUX_PIB!$C19*100</f>
        <v>0.91455062261738307</v>
      </c>
      <c r="F19" s="7">
        <f>Valores_correntes!F19/AUX_PIB!$C19*100</f>
        <v>1.7513048379609688</v>
      </c>
      <c r="G19" s="7">
        <f>Valores_correntes!G19/AUX_PIB!$C19*100</f>
        <v>16.050612626612086</v>
      </c>
      <c r="H19" s="7">
        <f>Valores_correntes!H19/AUX_PIB!$C19*100</f>
        <v>4.4546582469857032</v>
      </c>
      <c r="I19" s="7">
        <f>Valores_correntes!I19/AUX_PIB!$C19*100</f>
        <v>2.2133386447723988E-2</v>
      </c>
      <c r="J19" s="7">
        <f>Valores_correntes!J19/AUX_PIB!$C19*100</f>
        <v>1.8842265511189842</v>
      </c>
      <c r="K19" s="7">
        <f>Valores_correntes!K19/AUX_PIB!$C19*100</f>
        <v>1.1287108800719894</v>
      </c>
      <c r="L19" s="7">
        <f>Valores_correntes!L19/AUX_PIB!$C19*100</f>
        <v>2.3945424010306193</v>
      </c>
      <c r="M19" s="7">
        <f>Valores_correntes!M19/AUX_PIB!$C19*100</f>
        <v>9.8842714656550186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AF19" s="8"/>
    </row>
    <row r="20" spans="1:32" x14ac:dyDescent="0.3">
      <c r="A20" s="4" t="s">
        <v>8</v>
      </c>
      <c r="B20" s="7">
        <f>Valores_correntes!B20/AUX_PIB!$C20*100</f>
        <v>3.0521204600961251</v>
      </c>
      <c r="C20" s="7">
        <f>Valores_correntes!C20/AUX_PIB!$C20*100</f>
        <v>8.4561506590825655</v>
      </c>
      <c r="D20" s="7">
        <f>Valores_correntes!D20/AUX_PIB!$C20*100</f>
        <v>1.7805143183336161</v>
      </c>
      <c r="E20" s="7">
        <f>Valores_correntes!E20/AUX_PIB!$C20*100</f>
        <v>0.59694287253706613</v>
      </c>
      <c r="F20" s="7">
        <f>Valores_correntes!F20/AUX_PIB!$C20*100</f>
        <v>1.1891959665261613</v>
      </c>
      <c r="G20" s="7">
        <f>Valores_correntes!G20/AUX_PIB!$C20*100</f>
        <v>15.074924276575535</v>
      </c>
      <c r="H20" s="7">
        <f>Valores_correntes!H20/AUX_PIB!$C20*100</f>
        <v>4.6000051409460641</v>
      </c>
      <c r="I20" s="7">
        <f>Valores_correntes!I20/AUX_PIB!$C20*100</f>
        <v>1.701008988632912E-2</v>
      </c>
      <c r="J20" s="7">
        <f>Valores_correntes!J20/AUX_PIB!$C20*100</f>
        <v>1.9614909887858882</v>
      </c>
      <c r="K20" s="7">
        <f>Valores_correntes!K20/AUX_PIB!$C20*100</f>
        <v>0.7816855646642753</v>
      </c>
      <c r="L20" s="7">
        <f>Valores_correntes!L20/AUX_PIB!$C20*100</f>
        <v>1.9490242324186859</v>
      </c>
      <c r="M20" s="7">
        <f>Valores_correntes!M20/AUX_PIB!$C20*100</f>
        <v>9.3092160167012459</v>
      </c>
      <c r="N20" s="7">
        <f>Valores_correntes!N20/AUX_PIB!$C20*100</f>
        <v>3.3565962210961198</v>
      </c>
      <c r="O20" s="7">
        <f>Valores_correntes!O20/AUX_PIB!$C20*100</f>
        <v>2.7543888347130226E-2</v>
      </c>
      <c r="P20" s="7">
        <f>Valores_correntes!P20/AUX_PIB!$C20*100</f>
        <v>0.37222170666155419</v>
      </c>
      <c r="Q20" s="7">
        <f>Valores_correntes!Q20/AUX_PIB!$C20*100</f>
        <v>0.80834818976501988</v>
      </c>
      <c r="R20" s="7">
        <f>Valores_correntes!R20/AUX_PIB!$C20*100</f>
        <v>2.5340326614638631</v>
      </c>
      <c r="S20" s="7">
        <f>Valores_correntes!S20/AUX_PIB!$C20*100</f>
        <v>7.0987426673336875</v>
      </c>
      <c r="T20" s="7">
        <f>Valores_correntes!T20/AUX_PIB!$C20*100</f>
        <v>11.008721822138307</v>
      </c>
      <c r="U20" s="7">
        <f>Valores_correntes!U20/AUX_PIB!$C20*100</f>
        <v>8.5007046373160247</v>
      </c>
      <c r="V20" s="7">
        <f>Valores_correntes!V20/AUX_PIB!$C20*100</f>
        <v>4.1142270137810595</v>
      </c>
      <c r="W20" s="7">
        <f>Valores_correntes!W20/AUX_PIB!$C20*100</f>
        <v>2.1869766269663611</v>
      </c>
      <c r="X20" s="7">
        <f>Valores_correntes!X20/AUX_PIB!$C20*100</f>
        <v>5.6722528604087108</v>
      </c>
      <c r="Y20" s="7">
        <f>Valores_correntes!Y20/AUX_PIB!$C20*100</f>
        <v>31.482882960610464</v>
      </c>
      <c r="AF20" s="8"/>
    </row>
    <row r="21" spans="1:32" x14ac:dyDescent="0.3">
      <c r="A21" s="4" t="s">
        <v>9</v>
      </c>
      <c r="B21" s="7">
        <f>Valores_correntes!B21/AUX_PIB!$C21*100</f>
        <v>2.7013422075501605</v>
      </c>
      <c r="C21" s="7">
        <f>Valores_correntes!C21/AUX_PIB!$C21*100</f>
        <v>7.8477928975682678</v>
      </c>
      <c r="D21" s="7">
        <f>Valores_correntes!D21/AUX_PIB!$C21*100</f>
        <v>1.9362398065696049</v>
      </c>
      <c r="E21" s="7">
        <f>Valores_correntes!E21/AUX_PIB!$C21*100</f>
        <v>0.71590166437671443</v>
      </c>
      <c r="F21" s="7">
        <f>Valores_correntes!F21/AUX_PIB!$C21*100</f>
        <v>1.3214652324702525</v>
      </c>
      <c r="G21" s="7">
        <f>Valores_correntes!G21/AUX_PIB!$C21*100</f>
        <v>14.522741808535001</v>
      </c>
      <c r="H21" s="7">
        <f>Valores_correntes!H21/AUX_PIB!$C21*100</f>
        <v>4.2913393912481279</v>
      </c>
      <c r="I21" s="7">
        <f>Valores_correntes!I21/AUX_PIB!$C21*100</f>
        <v>2.1203925761112255E-2</v>
      </c>
      <c r="J21" s="7">
        <f>Valores_correntes!J21/AUX_PIB!$C21*100</f>
        <v>1.6823879767781591</v>
      </c>
      <c r="K21" s="7">
        <f>Valores_correntes!K21/AUX_PIB!$C21*100</f>
        <v>1.1114801553970317</v>
      </c>
      <c r="L21" s="7">
        <f>Valores_correntes!L21/AUX_PIB!$C21*100</f>
        <v>2.3725673770034637</v>
      </c>
      <c r="M21" s="7">
        <f>Valores_correntes!M21/AUX_PIB!$C21*100</f>
        <v>9.4789788261878947</v>
      </c>
      <c r="N21" s="7">
        <f>Valores_correntes!N21/AUX_PIB!$C21*100</f>
        <v>3.4169088710128261</v>
      </c>
      <c r="O21" s="7">
        <f>Valores_correntes!O21/AUX_PIB!$C21*100</f>
        <v>3.1755455633063895E-2</v>
      </c>
      <c r="P21" s="7">
        <f>Valores_correntes!P21/AUX_PIB!$C21*100</f>
        <v>0.37890949670486113</v>
      </c>
      <c r="Q21" s="7">
        <f>Valores_correntes!Q21/AUX_PIB!$C21*100</f>
        <v>0.74809389272257032</v>
      </c>
      <c r="R21" s="7">
        <f>Valores_correntes!R21/AUX_PIB!$C21*100</f>
        <v>3.0866978163527978</v>
      </c>
      <c r="S21" s="7">
        <f>Valores_correntes!S21/AUX_PIB!$C21*100</f>
        <v>7.6623655324261204</v>
      </c>
      <c r="T21" s="7">
        <f>Valores_correntes!T21/AUX_PIB!$C21*100</f>
        <v>10.409590469811116</v>
      </c>
      <c r="U21" s="7">
        <f>Valores_correntes!U21/AUX_PIB!$C21*100</f>
        <v>7.9007522789624449</v>
      </c>
      <c r="V21" s="7">
        <f>Valores_correntes!V21/AUX_PIB!$C21*100</f>
        <v>3.9975372800526259</v>
      </c>
      <c r="W21" s="7">
        <f>Valores_correntes!W21/AUX_PIB!$C21*100</f>
        <v>2.575475712496317</v>
      </c>
      <c r="X21" s="7">
        <f>Valores_correntes!X21/AUX_PIB!$C21*100</f>
        <v>6.7807304258265146</v>
      </c>
      <c r="Y21" s="7">
        <f>Valores_correntes!Y21/AUX_PIB!$C21*100</f>
        <v>31.664086167149019</v>
      </c>
      <c r="AF21" s="8"/>
    </row>
    <row r="22" spans="1:32" x14ac:dyDescent="0.3">
      <c r="A22" s="4" t="s">
        <v>10</v>
      </c>
      <c r="B22" s="7">
        <f>Valores_correntes!B22/AUX_PIB!$C22*100</f>
        <v>2.5692360272415695</v>
      </c>
      <c r="C22" s="7">
        <f>Valores_correntes!C22/AUX_PIB!$C22*100</f>
        <v>8.9259485888031769</v>
      </c>
      <c r="D22" s="7">
        <f>Valores_correntes!D22/AUX_PIB!$C22*100</f>
        <v>1.7251713737204553</v>
      </c>
      <c r="E22" s="7">
        <f>Valores_correntes!E22/AUX_PIB!$C22*100</f>
        <v>0.74181084601457437</v>
      </c>
      <c r="F22" s="7">
        <f>Valores_correntes!F22/AUX_PIB!$C22*100</f>
        <v>1.2707042247837823</v>
      </c>
      <c r="G22" s="7">
        <f>Valores_correntes!G22/AUX_PIB!$C22*100</f>
        <v>15.232871060563561</v>
      </c>
      <c r="H22" s="7">
        <f>Valores_correntes!H22/AUX_PIB!$C22*100</f>
        <v>3.9091186572184236</v>
      </c>
      <c r="I22" s="7">
        <f>Valores_correntes!I22/AUX_PIB!$C22*100</f>
        <v>2.6193651610327117E-2</v>
      </c>
      <c r="J22" s="7">
        <f>Valores_correntes!J22/AUX_PIB!$C22*100</f>
        <v>1.5535520016982678</v>
      </c>
      <c r="K22" s="7">
        <f>Valores_correntes!K22/AUX_PIB!$C22*100</f>
        <v>1.2021304824571815</v>
      </c>
      <c r="L22" s="7">
        <f>Valores_correntes!L22/AUX_PIB!$C22*100</f>
        <v>2.3510100918016477</v>
      </c>
      <c r="M22" s="7">
        <f>Valores_correntes!M22/AUX_PIB!$C22*100</f>
        <v>9.0420048847858485</v>
      </c>
      <c r="N22" s="7">
        <f>Valores_correntes!N22/AUX_PIB!$C22*100</f>
        <v>3.2133388913909489</v>
      </c>
      <c r="O22" s="7">
        <f>Valores_correntes!O22/AUX_PIB!$C22*100</f>
        <v>3.0762855823118378E-2</v>
      </c>
      <c r="P22" s="7">
        <f>Valores_correntes!P22/AUX_PIB!$C22*100</f>
        <v>0.35629367240741749</v>
      </c>
      <c r="Q22" s="7">
        <f>Valores_correntes!Q22/AUX_PIB!$C22*100</f>
        <v>0.89359518112246095</v>
      </c>
      <c r="R22" s="7">
        <f>Valores_correntes!R22/AUX_PIB!$C22*100</f>
        <v>2.9781969133934316</v>
      </c>
      <c r="S22" s="7">
        <f>Valores_correntes!S22/AUX_PIB!$C22*100</f>
        <v>7.4721875141373753</v>
      </c>
      <c r="T22" s="7">
        <f>Valores_correntes!T22/AUX_PIB!$C22*100</f>
        <v>9.691693575850941</v>
      </c>
      <c r="U22" s="7">
        <f>Valores_correntes!U22/AUX_PIB!$C22*100</f>
        <v>8.9829050962366228</v>
      </c>
      <c r="V22" s="7">
        <f>Valores_correntes!V22/AUX_PIB!$C22*100</f>
        <v>3.6350170478261403</v>
      </c>
      <c r="W22" s="7">
        <f>Valores_correntes!W22/AUX_PIB!$C22*100</f>
        <v>2.8375365095942162</v>
      </c>
      <c r="X22" s="7">
        <f>Valores_correntes!X22/AUX_PIB!$C22*100</f>
        <v>6.5999112299788614</v>
      </c>
      <c r="Y22" s="7">
        <f>Valores_correntes!Y22/AUX_PIB!$C22*100</f>
        <v>31.747063459486778</v>
      </c>
      <c r="AF22" s="8"/>
    </row>
    <row r="23" spans="1:32" x14ac:dyDescent="0.3">
      <c r="A23" s="4" t="s">
        <v>11</v>
      </c>
      <c r="B23" s="7">
        <f>Valores_correntes!B23/AUX_PIB!$C23*100</f>
        <v>3.196422184899455</v>
      </c>
      <c r="C23" s="7">
        <f>Valores_correntes!C23/AUX_PIB!$C23*100</f>
        <v>7.821362555983467</v>
      </c>
      <c r="D23" s="7">
        <f>Valores_correntes!D23/AUX_PIB!$C23*100</f>
        <v>1.9454001728409487</v>
      </c>
      <c r="E23" s="7">
        <f>Valores_correntes!E23/AUX_PIB!$C23*100</f>
        <v>1.0039472337867716</v>
      </c>
      <c r="F23" s="7">
        <f>Valores_correntes!F23/AUX_PIB!$C23*100</f>
        <v>1.6496749400520241</v>
      </c>
      <c r="G23" s="7">
        <f>Valores_correntes!G23/AUX_PIB!$C23*100</f>
        <v>15.616807087562668</v>
      </c>
      <c r="H23" s="7">
        <f>Valores_correntes!H23/AUX_PIB!$C23*100</f>
        <v>4.5884748046066504</v>
      </c>
      <c r="I23" s="7">
        <f>Valores_correntes!I23/AUX_PIB!$C23*100</f>
        <v>2.4877589805280504E-2</v>
      </c>
      <c r="J23" s="7">
        <f>Valores_correntes!J23/AUX_PIB!$C23*100</f>
        <v>1.9280395197634779</v>
      </c>
      <c r="K23" s="7">
        <f>Valores_correntes!K23/AUX_PIB!$C23*100</f>
        <v>1.2724771548474973</v>
      </c>
      <c r="L23" s="7">
        <f>Valores_correntes!L23/AUX_PIB!$C23*100</f>
        <v>2.2871908537571017</v>
      </c>
      <c r="M23" s="7">
        <f>Valores_correntes!M23/AUX_PIB!$C23*100</f>
        <v>10.101059922780006</v>
      </c>
      <c r="N23" s="7">
        <f>Valores_correntes!N23/AUX_PIB!$C23*100</f>
        <v>3.823742647592244</v>
      </c>
      <c r="O23" s="7">
        <f>Valores_correntes!O23/AUX_PIB!$C23*100</f>
        <v>3.4401876892684272E-2</v>
      </c>
      <c r="P23" s="7">
        <f>Valores_correntes!P23/AUX_PIB!$C23*100</f>
        <v>0.42406383848755963</v>
      </c>
      <c r="Q23" s="7">
        <f>Valores_correntes!Q23/AUX_PIB!$C23*100</f>
        <v>1.0459108506896322</v>
      </c>
      <c r="R23" s="7">
        <f>Valores_correntes!R23/AUX_PIB!$C23*100</f>
        <v>3.3109665275029259</v>
      </c>
      <c r="S23" s="7">
        <f>Valores_correntes!S23/AUX_PIB!$C23*100</f>
        <v>8.6390857411650455</v>
      </c>
      <c r="T23" s="7">
        <f>Valores_correntes!T23/AUX_PIB!$C23*100</f>
        <v>11.608639637098349</v>
      </c>
      <c r="U23" s="7">
        <f>Valores_correntes!U23/AUX_PIB!$C23*100</f>
        <v>7.8806420226814335</v>
      </c>
      <c r="V23" s="7">
        <f>Valores_correntes!V23/AUX_PIB!$C23*100</f>
        <v>4.2975035310919862</v>
      </c>
      <c r="W23" s="7">
        <f>Valores_correntes!W23/AUX_PIB!$C23*100</f>
        <v>3.322335239323901</v>
      </c>
      <c r="X23" s="7">
        <f>Valores_correntes!X23/AUX_PIB!$C23*100</f>
        <v>7.2478323213120506</v>
      </c>
      <c r="Y23" s="7">
        <f>Valores_correntes!Y23/AUX_PIB!$C23*100</f>
        <v>34.35695275150772</v>
      </c>
      <c r="AF23" s="8"/>
    </row>
    <row r="24" spans="1:32" x14ac:dyDescent="0.3">
      <c r="A24" s="4" t="s">
        <v>12</v>
      </c>
      <c r="B24" s="7">
        <f>Valores_correntes!B24/AUX_PIB!$C24*100</f>
        <v>2.7013618757682956</v>
      </c>
      <c r="C24" s="7">
        <f>Valores_correntes!C24/AUX_PIB!$C24*100</f>
        <v>8.0416396878823075</v>
      </c>
      <c r="D24" s="7">
        <f>Valores_correntes!D24/AUX_PIB!$C24*100</f>
        <v>1.7488515622891605</v>
      </c>
      <c r="E24" s="7">
        <f>Valores_correntes!E24/AUX_PIB!$C24*100</f>
        <v>0.464776312855056</v>
      </c>
      <c r="F24" s="7">
        <f>Valores_correntes!F24/AUX_PIB!$C24*100</f>
        <v>1.4119198186170228</v>
      </c>
      <c r="G24" s="7">
        <f>Valores_correntes!G24/AUX_PIB!$C24*100</f>
        <v>14.368549257411845</v>
      </c>
      <c r="H24" s="7">
        <f>Valores_correntes!H24/AUX_PIB!$C24*100</f>
        <v>4.55640819486608</v>
      </c>
      <c r="I24" s="7">
        <f>Valores_correntes!I24/AUX_PIB!$C24*100</f>
        <v>1.8618872704706704E-2</v>
      </c>
      <c r="J24" s="7">
        <f>Valores_correntes!J24/AUX_PIB!$C24*100</f>
        <v>1.843950609900884</v>
      </c>
      <c r="K24" s="7">
        <f>Valores_correntes!K24/AUX_PIB!$C24*100</f>
        <v>0.51583307972547754</v>
      </c>
      <c r="L24" s="7">
        <f>Valores_correntes!L24/AUX_PIB!$C24*100</f>
        <v>1.6733651780911942</v>
      </c>
      <c r="M24" s="7">
        <f>Valores_correntes!M24/AUX_PIB!$C24*100</f>
        <v>8.6081759352883438</v>
      </c>
      <c r="N24" s="7">
        <f>Valores_correntes!N24/AUX_PIB!$C24*100</f>
        <v>3.2405962902154228</v>
      </c>
      <c r="O24" s="7">
        <f>Valores_correntes!O24/AUX_PIB!$C24*100</f>
        <v>2.8870099088055635E-2</v>
      </c>
      <c r="P24" s="7">
        <f>Valores_correntes!P24/AUX_PIB!$C24*100</f>
        <v>0.35418056761783634</v>
      </c>
      <c r="Q24" s="7">
        <f>Valores_correntes!Q24/AUX_PIB!$C24*100</f>
        <v>0.6737086446389462</v>
      </c>
      <c r="R24" s="7">
        <f>Valores_correntes!R24/AUX_PIB!$C24*100</f>
        <v>2.4581004551829806</v>
      </c>
      <c r="S24" s="7">
        <f>Valores_correntes!S24/AUX_PIB!$C24*100</f>
        <v>6.7554560567432409</v>
      </c>
      <c r="T24" s="7">
        <f>Valores_correntes!T24/AUX_PIB!$C24*100</f>
        <v>10.498366360849797</v>
      </c>
      <c r="U24" s="7">
        <f>Valores_correntes!U24/AUX_PIB!$C24*100</f>
        <v>8.0891286596750689</v>
      </c>
      <c r="V24" s="7">
        <f>Valores_correntes!V24/AUX_PIB!$C24*100</f>
        <v>3.9469827398078814</v>
      </c>
      <c r="W24" s="7">
        <f>Valores_correntes!W24/AUX_PIB!$C24*100</f>
        <v>1.6543180372194797</v>
      </c>
      <c r="X24" s="7">
        <f>Valores_correntes!X24/AUX_PIB!$C24*100</f>
        <v>5.5433854518911971</v>
      </c>
      <c r="Y24" s="7">
        <f>Valores_correntes!Y24/AUX_PIB!$C24*100</f>
        <v>29.732181249443425</v>
      </c>
      <c r="AF24" s="8"/>
    </row>
    <row r="25" spans="1:32" x14ac:dyDescent="0.3">
      <c r="A25" s="4" t="s">
        <v>13</v>
      </c>
      <c r="B25" s="7">
        <f>Valores_correntes!B25/AUX_PIB!$C25*100</f>
        <v>2.9261238309417275</v>
      </c>
      <c r="C25" s="7">
        <f>Valores_correntes!C25/AUX_PIB!$C25*100</f>
        <v>7.8612337911037233</v>
      </c>
      <c r="D25" s="7">
        <f>Valores_correntes!D25/AUX_PIB!$C25*100</f>
        <v>1.852213425025713</v>
      </c>
      <c r="E25" s="7">
        <f>Valores_correntes!E25/AUX_PIB!$C25*100</f>
        <v>0.53354537944799818</v>
      </c>
      <c r="F25" s="7">
        <f>Valores_correntes!F25/AUX_PIB!$C25*100</f>
        <v>1.5942853739948648</v>
      </c>
      <c r="G25" s="7">
        <f>Valores_correntes!G25/AUX_PIB!$C25*100</f>
        <v>14.76740180051403</v>
      </c>
      <c r="H25" s="7">
        <f>Valores_correntes!H25/AUX_PIB!$C25*100</f>
        <v>4.1804124331031183</v>
      </c>
      <c r="I25" s="7">
        <f>Valores_correntes!I25/AUX_PIB!$C25*100</f>
        <v>1.9090094202949808E-2</v>
      </c>
      <c r="J25" s="7">
        <f>Valores_correntes!J25/AUX_PIB!$C25*100</f>
        <v>1.7253383777970772</v>
      </c>
      <c r="K25" s="7">
        <f>Valores_correntes!K25/AUX_PIB!$C25*100</f>
        <v>0.72317010308166696</v>
      </c>
      <c r="L25" s="7">
        <f>Valores_correntes!L25/AUX_PIB!$C25*100</f>
        <v>2.0474529632755925</v>
      </c>
      <c r="M25" s="7">
        <f>Valores_correntes!M25/AUX_PIB!$C25*100</f>
        <v>8.6954639714604038</v>
      </c>
      <c r="N25" s="7">
        <f>Valores_correntes!N25/AUX_PIB!$C25*100</f>
        <v>3.4084515084952351</v>
      </c>
      <c r="O25" s="7">
        <f>Valores_correntes!O25/AUX_PIB!$C25*100</f>
        <v>3.5284755327710818E-2</v>
      </c>
      <c r="P25" s="7">
        <f>Valores_correntes!P25/AUX_PIB!$C25*100</f>
        <v>0.37263931327407279</v>
      </c>
      <c r="Q25" s="7">
        <f>Valores_correntes!Q25/AUX_PIB!$C25*100</f>
        <v>0.75345531550485656</v>
      </c>
      <c r="R25" s="7">
        <f>Valores_correntes!R25/AUX_PIB!$C25*100</f>
        <v>3.1359166936201199</v>
      </c>
      <c r="S25" s="7">
        <f>Valores_correntes!S25/AUX_PIB!$C25*100</f>
        <v>7.705747586221996</v>
      </c>
      <c r="T25" s="7">
        <f>Valores_correntes!T25/AUX_PIB!$C25*100</f>
        <v>10.51498777254008</v>
      </c>
      <c r="U25" s="7">
        <f>Valores_correntes!U25/AUX_PIB!$C25*100</f>
        <v>7.9156086406343844</v>
      </c>
      <c r="V25" s="7">
        <f>Valores_correntes!V25/AUX_PIB!$C25*100</f>
        <v>3.950191116096863</v>
      </c>
      <c r="W25" s="7">
        <f>Valores_correntes!W25/AUX_PIB!$C25*100</f>
        <v>2.0101707980345216</v>
      </c>
      <c r="X25" s="7">
        <f>Valores_correntes!X25/AUX_PIB!$C25*100</f>
        <v>6.7776550308905783</v>
      </c>
      <c r="Y25" s="7">
        <f>Valores_correntes!Y25/AUX_PIB!$C25*100</f>
        <v>31.168613358196424</v>
      </c>
      <c r="AF25" s="8"/>
    </row>
    <row r="26" spans="1:32" x14ac:dyDescent="0.3">
      <c r="A26" s="4" t="s">
        <v>14</v>
      </c>
      <c r="B26" s="7">
        <f>Valores_correntes!B26/AUX_PIB!$C26*100</f>
        <v>2.4313425185279143</v>
      </c>
      <c r="C26" s="7">
        <f>Valores_correntes!C26/AUX_PIB!$C26*100</f>
        <v>8.9954075122482529</v>
      </c>
      <c r="D26" s="7">
        <f>Valores_correntes!D26/AUX_PIB!$C26*100</f>
        <v>1.6179277265245886</v>
      </c>
      <c r="E26" s="7">
        <f>Valores_correntes!E26/AUX_PIB!$C26*100</f>
        <v>0.56773165297989125</v>
      </c>
      <c r="F26" s="7">
        <f>Valores_correntes!F26/AUX_PIB!$C26*100</f>
        <v>1.3621907442494003</v>
      </c>
      <c r="G26" s="7">
        <f>Valores_correntes!G26/AUX_PIB!$C26*100</f>
        <v>14.974600154530048</v>
      </c>
      <c r="H26" s="7">
        <f>Valores_correntes!H26/AUX_PIB!$C26*100</f>
        <v>4.1647916995752894</v>
      </c>
      <c r="I26" s="7">
        <f>Valores_correntes!I26/AUX_PIB!$C26*100</f>
        <v>2.3212388420678524E-2</v>
      </c>
      <c r="J26" s="7">
        <f>Valores_correntes!J26/AUX_PIB!$C26*100</f>
        <v>1.6722300138494561</v>
      </c>
      <c r="K26" s="7">
        <f>Valores_correntes!K26/AUX_PIB!$C26*100</f>
        <v>0.748694315152863</v>
      </c>
      <c r="L26" s="7">
        <f>Valores_correntes!L26/AUX_PIB!$C26*100</f>
        <v>2.1562230203744868</v>
      </c>
      <c r="M26" s="7">
        <f>Valores_correntes!M26/AUX_PIB!$C26*100</f>
        <v>8.7651514373727721</v>
      </c>
      <c r="N26" s="7">
        <f>Valores_correntes!N26/AUX_PIB!$C26*100</f>
        <v>3.3403514429411687</v>
      </c>
      <c r="O26" s="7">
        <f>Valores_correntes!O26/AUX_PIB!$C26*100</f>
        <v>3.4466445261832561E-2</v>
      </c>
      <c r="P26" s="7">
        <f>Valores_correntes!P26/AUX_PIB!$C26*100</f>
        <v>0.36521149622126897</v>
      </c>
      <c r="Q26" s="7">
        <f>Valores_correntes!Q26/AUX_PIB!$C26*100</f>
        <v>0.84099800730675456</v>
      </c>
      <c r="R26" s="7">
        <f>Valores_correntes!R26/AUX_PIB!$C26*100</f>
        <v>3.0654973550522682</v>
      </c>
      <c r="S26" s="7">
        <f>Valores_correntes!S26/AUX_PIB!$C26*100</f>
        <v>7.6465247467832924</v>
      </c>
      <c r="T26" s="7">
        <f>Valores_correntes!T26/AUX_PIB!$C26*100</f>
        <v>9.9364856610443706</v>
      </c>
      <c r="U26" s="7">
        <f>Valores_correntes!U26/AUX_PIB!$C26*100</f>
        <v>9.0530863459307653</v>
      </c>
      <c r="V26" s="7">
        <f>Valores_correntes!V26/AUX_PIB!$C26*100</f>
        <v>3.6553692365953143</v>
      </c>
      <c r="W26" s="7">
        <f>Valores_correntes!W26/AUX_PIB!$C26*100</f>
        <v>2.1574239754395088</v>
      </c>
      <c r="X26" s="7">
        <f>Valores_correntes!X26/AUX_PIB!$C26*100</f>
        <v>6.5839111196761557</v>
      </c>
      <c r="Y26" s="7">
        <f>Valores_correntes!Y26/AUX_PIB!$C26*100</f>
        <v>31.386276338686116</v>
      </c>
      <c r="AF26" s="8"/>
    </row>
    <row r="27" spans="1:32" x14ac:dyDescent="0.3">
      <c r="A27" s="4" t="s">
        <v>15</v>
      </c>
      <c r="B27" s="7">
        <f>Valores_correntes!B27/AUX_PIB!$C27*100</f>
        <v>2.9445636779993989</v>
      </c>
      <c r="C27" s="7">
        <f>Valores_correntes!C27/AUX_PIB!$C27*100</f>
        <v>7.8829872787546895</v>
      </c>
      <c r="D27" s="7">
        <f>Valores_correntes!D27/AUX_PIB!$C27*100</f>
        <v>1.8117290443974587</v>
      </c>
      <c r="E27" s="7">
        <f>Valores_correntes!E27/AUX_PIB!$C27*100</f>
        <v>0.74599018397740613</v>
      </c>
      <c r="F27" s="7">
        <f>Valores_correntes!F27/AUX_PIB!$C27*100</f>
        <v>1.9987609273615357</v>
      </c>
      <c r="G27" s="7">
        <f>Valores_correntes!G27/AUX_PIB!$C27*100</f>
        <v>15.384031112490494</v>
      </c>
      <c r="H27" s="7">
        <f>Valores_correntes!H27/AUX_PIB!$C27*100</f>
        <v>4.473733268227444</v>
      </c>
      <c r="I27" s="7">
        <f>Valores_correntes!I27/AUX_PIB!$C27*100</f>
        <v>2.602550944940419E-2</v>
      </c>
      <c r="J27" s="7">
        <f>Valores_correntes!J27/AUX_PIB!$C27*100</f>
        <v>1.9545653586740721</v>
      </c>
      <c r="K27" s="7">
        <f>Valores_correntes!K27/AUX_PIB!$C27*100</f>
        <v>1.0670175255345635</v>
      </c>
      <c r="L27" s="7">
        <f>Valores_correntes!L27/AUX_PIB!$C27*100</f>
        <v>2.6065884100692256</v>
      </c>
      <c r="M27" s="7">
        <f>Valores_correntes!M27/AUX_PIB!$C27*100</f>
        <v>10.12793007195471</v>
      </c>
      <c r="N27" s="7">
        <f>Valores_correntes!N27/AUX_PIB!$C27*100</f>
        <v>4.0831639741096026</v>
      </c>
      <c r="O27" s="7">
        <f>Valores_correntes!O27/AUX_PIB!$C27*100</f>
        <v>3.7803807326346105E-2</v>
      </c>
      <c r="P27" s="7">
        <f>Valores_correntes!P27/AUX_PIB!$C27*100</f>
        <v>0.44627389832189107</v>
      </c>
      <c r="Q27" s="7">
        <f>Valores_correntes!Q27/AUX_PIB!$C27*100</f>
        <v>1.0552041515951813</v>
      </c>
      <c r="R27" s="7">
        <f>Valores_correntes!R27/AUX_PIB!$C27*100</f>
        <v>3.3307921699954166</v>
      </c>
      <c r="S27" s="7">
        <f>Valores_correntes!S27/AUX_PIB!$C27*100</f>
        <v>8.9532380013484385</v>
      </c>
      <c r="T27" s="7">
        <f>Valores_correntes!T27/AUX_PIB!$C27*100</f>
        <v>11.501460920336443</v>
      </c>
      <c r="U27" s="7">
        <f>Valores_correntes!U27/AUX_PIB!$C27*100</f>
        <v>7.9468165955304402</v>
      </c>
      <c r="V27" s="7">
        <f>Valores_correntes!V27/AUX_PIB!$C27*100</f>
        <v>4.2125683013934223</v>
      </c>
      <c r="W27" s="7">
        <f>Valores_correntes!W27/AUX_PIB!$C27*100</f>
        <v>2.868211861107151</v>
      </c>
      <c r="X27" s="7">
        <f>Valores_correntes!X27/AUX_PIB!$C27*100</f>
        <v>7.9361415074261785</v>
      </c>
      <c r="Y27" s="7">
        <f>Valores_correntes!Y27/AUX_PIB!$C27*100</f>
        <v>34.46519918579363</v>
      </c>
      <c r="AF27" s="8"/>
    </row>
    <row r="28" spans="1:32" x14ac:dyDescent="0.3">
      <c r="A28" s="4" t="s">
        <v>16</v>
      </c>
      <c r="B28" s="7">
        <f>Valores_correntes!B28/AUX_PIB!$C28*100</f>
        <v>2.5252510892172677</v>
      </c>
      <c r="C28" s="7">
        <f>Valores_correntes!C28/AUX_PIB!$C28*100</f>
        <v>8.3686759984182046</v>
      </c>
      <c r="D28" s="7">
        <f>Valores_correntes!D28/AUX_PIB!$C28*100</f>
        <v>1.6158908401886189</v>
      </c>
      <c r="E28" s="7">
        <f>Valores_correntes!E28/AUX_PIB!$C28*100</f>
        <v>0.39396932744846302</v>
      </c>
      <c r="F28" s="7">
        <f>Valores_correntes!F28/AUX_PIB!$C28*100</f>
        <v>1.9559774667088403</v>
      </c>
      <c r="G28" s="7">
        <f>Valores_correntes!G28/AUX_PIB!$C28*100</f>
        <v>14.859764721981398</v>
      </c>
      <c r="H28" s="7">
        <f>Valores_correntes!H28/AUX_PIB!$C28*100</f>
        <v>4.6033938909914838</v>
      </c>
      <c r="I28" s="7">
        <f>Valores_correntes!I28/AUX_PIB!$C28*100</f>
        <v>2.3332462559695927E-2</v>
      </c>
      <c r="J28" s="7">
        <f>Valores_correntes!J28/AUX_PIB!$C28*100</f>
        <v>1.85722318933222</v>
      </c>
      <c r="K28" s="7">
        <f>Valores_correntes!K28/AUX_PIB!$C28*100</f>
        <v>0.46782133453919084</v>
      </c>
      <c r="L28" s="7">
        <f>Valores_correntes!L28/AUX_PIB!$C28*100</f>
        <v>1.7190701960097599</v>
      </c>
      <c r="M28" s="7">
        <f>Valores_correntes!M28/AUX_PIB!$C28*100</f>
        <v>8.6708410734323511</v>
      </c>
      <c r="N28" s="7">
        <f>Valores_correntes!N28/AUX_PIB!$C28*100</f>
        <v>3.3778045120394959</v>
      </c>
      <c r="O28" s="7">
        <f>Valores_correntes!O28/AUX_PIB!$C28*100</f>
        <v>3.1805624425470254E-2</v>
      </c>
      <c r="P28" s="7">
        <f>Valores_correntes!P28/AUX_PIB!$C28*100</f>
        <v>0.37778238504491324</v>
      </c>
      <c r="Q28" s="7">
        <f>Valores_correntes!Q28/AUX_PIB!$C28*100</f>
        <v>0.78246554171933269</v>
      </c>
      <c r="R28" s="7">
        <f>Valores_correntes!R28/AUX_PIB!$C28*100</f>
        <v>2.6696714712089777</v>
      </c>
      <c r="S28" s="7">
        <f>Valores_correntes!S28/AUX_PIB!$C28*100</f>
        <v>7.2395295344381898</v>
      </c>
      <c r="T28" s="7">
        <f>Valores_correntes!T28/AUX_PIB!$C28*100</f>
        <v>10.506449492248247</v>
      </c>
      <c r="U28" s="7">
        <f>Valores_correntes!U28/AUX_PIB!$C28*100</f>
        <v>8.4238140854033716</v>
      </c>
      <c r="V28" s="7">
        <f>Valores_correntes!V28/AUX_PIB!$C28*100</f>
        <v>3.850896414565752</v>
      </c>
      <c r="W28" s="7">
        <f>Valores_correntes!W28/AUX_PIB!$C28*100</f>
        <v>1.6442562037069866</v>
      </c>
      <c r="X28" s="7">
        <f>Valores_correntes!X28/AUX_PIB!$C28*100</f>
        <v>6.344719133927577</v>
      </c>
      <c r="Y28" s="7">
        <f>Valores_correntes!Y28/AUX_PIB!$C28*100</f>
        <v>30.770135329851932</v>
      </c>
      <c r="AF28" s="8"/>
    </row>
    <row r="29" spans="1:32" x14ac:dyDescent="0.3">
      <c r="A29" s="4" t="s">
        <v>17</v>
      </c>
      <c r="B29" s="7">
        <f>Valores_correntes!B29/AUX_PIB!$C29*100</f>
        <v>2.7076153040001896</v>
      </c>
      <c r="C29" s="7">
        <f>Valores_correntes!C29/AUX_PIB!$C29*100</f>
        <v>8.2328528277558721</v>
      </c>
      <c r="D29" s="7">
        <f>Valores_correntes!D29/AUX_PIB!$C29*100</f>
        <v>1.8103087408317435</v>
      </c>
      <c r="E29" s="7">
        <f>Valores_correntes!E29/AUX_PIB!$C29*100</f>
        <v>0.48745511679103676</v>
      </c>
      <c r="F29" s="7">
        <f>Valores_correntes!F29/AUX_PIB!$C29*100</f>
        <v>1.6707976228134389</v>
      </c>
      <c r="G29" s="7">
        <f>Valores_correntes!G29/AUX_PIB!$C29*100</f>
        <v>14.909029612192281</v>
      </c>
      <c r="H29" s="7">
        <f>Valores_correntes!H29/AUX_PIB!$C29*100</f>
        <v>4.27446281396199</v>
      </c>
      <c r="I29" s="7">
        <f>Valores_correntes!I29/AUX_PIB!$C29*100</f>
        <v>2.7722329213445997E-2</v>
      </c>
      <c r="J29" s="7">
        <f>Valores_correntes!J29/AUX_PIB!$C29*100</f>
        <v>1.8633040535193106</v>
      </c>
      <c r="K29" s="7">
        <f>Valores_correntes!K29/AUX_PIB!$C29*100</f>
        <v>0.64040677159911541</v>
      </c>
      <c r="L29" s="7">
        <f>Valores_correntes!L29/AUX_PIB!$C29*100</f>
        <v>2.1619838961780538</v>
      </c>
      <c r="M29" s="7">
        <f>Valores_correntes!M29/AUX_PIB!$C29*100</f>
        <v>8.9678798644719162</v>
      </c>
      <c r="N29" s="7">
        <f>Valores_correntes!N29/AUX_PIB!$C29*100</f>
        <v>3.6867318396898829</v>
      </c>
      <c r="O29" s="7">
        <f>Valores_correntes!O29/AUX_PIB!$C29*100</f>
        <v>3.7393735991192965E-2</v>
      </c>
      <c r="P29" s="7">
        <f>Valores_correntes!P29/AUX_PIB!$C29*100</f>
        <v>0.41215578093911542</v>
      </c>
      <c r="Q29" s="7">
        <f>Valores_correntes!Q29/AUX_PIB!$C29*100</f>
        <v>0.89442564340104569</v>
      </c>
      <c r="R29" s="7">
        <f>Valores_correntes!R29/AUX_PIB!$C29*100</f>
        <v>3.2140047100444553</v>
      </c>
      <c r="S29" s="7">
        <f>Valores_correntes!S29/AUX_PIB!$C29*100</f>
        <v>8.2447117100656921</v>
      </c>
      <c r="T29" s="7">
        <f>Valores_correntes!T29/AUX_PIB!$C29*100</f>
        <v>10.668809957652064</v>
      </c>
      <c r="U29" s="7">
        <f>Valores_correntes!U29/AUX_PIB!$C29*100</f>
        <v>8.2979688929605118</v>
      </c>
      <c r="V29" s="7">
        <f>Valores_correntes!V29/AUX_PIB!$C29*100</f>
        <v>4.08576857529017</v>
      </c>
      <c r="W29" s="7">
        <f>Valores_correntes!W29/AUX_PIB!$C29*100</f>
        <v>2.0222875317911981</v>
      </c>
      <c r="X29" s="7">
        <f>Valores_correntes!X29/AUX_PIB!$C29*100</f>
        <v>7.0467862290359466</v>
      </c>
      <c r="Y29" s="7">
        <f>Valores_correntes!Y29/AUX_PIB!$C29*100</f>
        <v>32.12162118672989</v>
      </c>
      <c r="AF29" s="8"/>
    </row>
    <row r="30" spans="1:32" x14ac:dyDescent="0.3">
      <c r="A30" s="4" t="s">
        <v>18</v>
      </c>
      <c r="B30" s="7">
        <f>Valores_correntes!B30/AUX_PIB!$C30*100</f>
        <v>2.2949613898488752</v>
      </c>
      <c r="C30" s="7">
        <f>Valores_correntes!C30/AUX_PIB!$C30*100</f>
        <v>9.2046924046719418</v>
      </c>
      <c r="D30" s="7">
        <f>Valores_correntes!D30/AUX_PIB!$C30*100</f>
        <v>1.5156449453919862</v>
      </c>
      <c r="E30" s="7">
        <f>Valores_correntes!E30/AUX_PIB!$C30*100</f>
        <v>0.54267171274946624</v>
      </c>
      <c r="F30" s="7">
        <f>Valores_correntes!F30/AUX_PIB!$C30*100</f>
        <v>1.5470620513297106</v>
      </c>
      <c r="G30" s="7">
        <f>Valores_correntes!G30/AUX_PIB!$C30*100</f>
        <v>15.10503250399198</v>
      </c>
      <c r="H30" s="7">
        <f>Valores_correntes!H30/AUX_PIB!$C30*100</f>
        <v>4.2714882681943065</v>
      </c>
      <c r="I30" s="7">
        <f>Valores_correntes!I30/AUX_PIB!$C30*100</f>
        <v>3.0376721965414712E-2</v>
      </c>
      <c r="J30" s="7">
        <f>Valores_correntes!J30/AUX_PIB!$C30*100</f>
        <v>1.8258237035498397</v>
      </c>
      <c r="K30" s="7">
        <f>Valores_correntes!K30/AUX_PIB!$C30*100</f>
        <v>0.70722370029020964</v>
      </c>
      <c r="L30" s="7">
        <f>Valores_correntes!L30/AUX_PIB!$C30*100</f>
        <v>2.2450448660856681</v>
      </c>
      <c r="M30" s="7">
        <f>Valores_correntes!M30/AUX_PIB!$C30*100</f>
        <v>9.0799572600854397</v>
      </c>
      <c r="N30" s="7">
        <f>Valores_correntes!N30/AUX_PIB!$C30*100</f>
        <v>3.464851782724939</v>
      </c>
      <c r="O30" s="7">
        <f>Valores_correntes!O30/AUX_PIB!$C30*100</f>
        <v>3.5671099693891643E-2</v>
      </c>
      <c r="P30" s="7">
        <f>Valores_correntes!P30/AUX_PIB!$C30*100</f>
        <v>0.38737464543267042</v>
      </c>
      <c r="Q30" s="7">
        <f>Valores_correntes!Q30/AUX_PIB!$C30*100</f>
        <v>0.9702574607948522</v>
      </c>
      <c r="R30" s="7">
        <f>Valores_correntes!R30/AUX_PIB!$C30*100</f>
        <v>3.0720228687438134</v>
      </c>
      <c r="S30" s="7">
        <f>Valores_correntes!S30/AUX_PIB!$C30*100</f>
        <v>7.9301778573901665</v>
      </c>
      <c r="T30" s="7">
        <f>Valores_correntes!T30/AUX_PIB!$C30*100</f>
        <v>10.031301440768122</v>
      </c>
      <c r="U30" s="7">
        <f>Valores_correntes!U30/AUX_PIB!$C30*100</f>
        <v>9.2707402263312488</v>
      </c>
      <c r="V30" s="7">
        <f>Valores_correntes!V30/AUX_PIB!$C30*100</f>
        <v>3.7288432943744967</v>
      </c>
      <c r="W30" s="7">
        <f>Valores_correntes!W30/AUX_PIB!$C30*100</f>
        <v>2.220152873834528</v>
      </c>
      <c r="X30" s="7">
        <f>Valores_correntes!X30/AUX_PIB!$C30*100</f>
        <v>6.864129786159193</v>
      </c>
      <c r="Y30" s="7">
        <f>Valores_correntes!Y30/AUX_PIB!$C30*100</f>
        <v>32.115167621467592</v>
      </c>
      <c r="AF30" s="8"/>
    </row>
    <row r="31" spans="1:32" x14ac:dyDescent="0.3">
      <c r="A31" s="4" t="s">
        <v>19</v>
      </c>
      <c r="B31" s="7">
        <f>Valores_correntes!B31/AUX_PIB!$C31*100</f>
        <v>2.8627334634964292</v>
      </c>
      <c r="C31" s="7">
        <f>Valores_correntes!C31/AUX_PIB!$C31*100</f>
        <v>8.260909298852571</v>
      </c>
      <c r="D31" s="7">
        <f>Valores_correntes!D31/AUX_PIB!$C31*100</f>
        <v>1.7246380711857487</v>
      </c>
      <c r="E31" s="7">
        <f>Valores_correntes!E31/AUX_PIB!$C31*100</f>
        <v>0.65192496081683604</v>
      </c>
      <c r="F31" s="7">
        <f>Valores_correntes!F31/AUX_PIB!$C31*100</f>
        <v>1.6091688287029278</v>
      </c>
      <c r="G31" s="7">
        <f>Valores_correntes!G31/AUX_PIB!$C31*100</f>
        <v>15.109374623054514</v>
      </c>
      <c r="H31" s="7">
        <f>Valores_correntes!H31/AUX_PIB!$C31*100</f>
        <v>4.6075548395323382</v>
      </c>
      <c r="I31" s="7">
        <f>Valores_correntes!I31/AUX_PIB!$C31*100</f>
        <v>3.6836349950256128E-2</v>
      </c>
      <c r="J31" s="7">
        <f>Valores_correntes!J31/AUX_PIB!$C31*100</f>
        <v>1.9957336055260393</v>
      </c>
      <c r="K31" s="7">
        <f>Valores_correntes!K31/AUX_PIB!$C31*100</f>
        <v>0.99897204679547724</v>
      </c>
      <c r="L31" s="7">
        <f>Valores_correntes!L31/AUX_PIB!$C31*100</f>
        <v>2.5342762949428392</v>
      </c>
      <c r="M31" s="7">
        <f>Valores_correntes!M31/AUX_PIB!$C31*100</f>
        <v>10.173373136746951</v>
      </c>
      <c r="N31" s="7">
        <f>Valores_correntes!N31/AUX_PIB!$C31*100</f>
        <v>4.1645401863864251</v>
      </c>
      <c r="O31" s="7">
        <f>Valores_correntes!O31/AUX_PIB!$C31*100</f>
        <v>3.8602770088441117E-2</v>
      </c>
      <c r="P31" s="7">
        <f>Valores_correntes!P31/AUX_PIB!$C31*100</f>
        <v>0.46571819908585044</v>
      </c>
      <c r="Q31" s="7">
        <f>Valores_correntes!Q31/AUX_PIB!$C31*100</f>
        <v>1.0447368895461384</v>
      </c>
      <c r="R31" s="7">
        <f>Valores_correntes!R31/AUX_PIB!$C31*100</f>
        <v>3.2824877309706033</v>
      </c>
      <c r="S31" s="7">
        <f>Valores_correntes!S31/AUX_PIB!$C31*100</f>
        <v>8.9960857760774573</v>
      </c>
      <c r="T31" s="7">
        <f>Valores_correntes!T31/AUX_PIB!$C31*100</f>
        <v>11.634828489415195</v>
      </c>
      <c r="U31" s="7">
        <f>Valores_correntes!U31/AUX_PIB!$C31*100</f>
        <v>8.3363484188912693</v>
      </c>
      <c r="V31" s="7">
        <f>Valores_correntes!V31/AUX_PIB!$C31*100</f>
        <v>4.1860898757976379</v>
      </c>
      <c r="W31" s="7">
        <f>Valores_correntes!W31/AUX_PIB!$C31*100</f>
        <v>2.6956338971584519</v>
      </c>
      <c r="X31" s="7">
        <f>Valores_correntes!X31/AUX_PIB!$C31*100</f>
        <v>7.425932854616371</v>
      </c>
      <c r="Y31" s="7">
        <f>Valores_correntes!Y31/AUX_PIB!$C31*100</f>
        <v>34.278833535878924</v>
      </c>
      <c r="AF31" s="8"/>
    </row>
    <row r="32" spans="1:32" x14ac:dyDescent="0.3">
      <c r="A32" s="4" t="s">
        <v>20</v>
      </c>
      <c r="B32" s="7">
        <f>Valores_correntes!B32/AUX_PIB!$C32*100</f>
        <v>2.4866158740856505</v>
      </c>
      <c r="C32" s="7">
        <f>Valores_correntes!C32/AUX_PIB!$C32*100</f>
        <v>8.7379110033792013</v>
      </c>
      <c r="D32" s="7">
        <f>Valores_correntes!D32/AUX_PIB!$C32*100</f>
        <v>1.5567111380805558</v>
      </c>
      <c r="E32" s="7">
        <f>Valores_correntes!E32/AUX_PIB!$C32*100</f>
        <v>0.46050013899272174</v>
      </c>
      <c r="F32" s="7">
        <f>Valores_correntes!F32/AUX_PIB!$C32*100</f>
        <v>1.7245745546643088</v>
      </c>
      <c r="G32" s="7">
        <f>Valores_correntes!G32/AUX_PIB!$C32*100</f>
        <v>14.966312709202443</v>
      </c>
      <c r="H32" s="7">
        <f>Valores_correntes!H32/AUX_PIB!$C32*100</f>
        <v>4.6938558389018299</v>
      </c>
      <c r="I32" s="7">
        <f>Valores_correntes!I32/AUX_PIB!$C32*100</f>
        <v>2.6359171944170319E-2</v>
      </c>
      <c r="J32" s="7">
        <f>Valores_correntes!J32/AUX_PIB!$C32*100</f>
        <v>1.924875407251033</v>
      </c>
      <c r="K32" s="7">
        <f>Valores_correntes!K32/AUX_PIB!$C32*100</f>
        <v>0.51366482453849027</v>
      </c>
      <c r="L32" s="7">
        <f>Valores_correntes!L32/AUX_PIB!$C32*100</f>
        <v>1.8907724790752978</v>
      </c>
      <c r="M32" s="7">
        <f>Valores_correntes!M32/AUX_PIB!$C32*100</f>
        <v>9.0495277217108221</v>
      </c>
      <c r="N32" s="7">
        <f>Valores_correntes!N32/AUX_PIB!$C32*100</f>
        <v>3.4580502817652978</v>
      </c>
      <c r="O32" s="7">
        <f>Valores_correntes!O32/AUX_PIB!$C32*100</f>
        <v>2.5171300106391955E-2</v>
      </c>
      <c r="P32" s="7">
        <f>Valores_correntes!P32/AUX_PIB!$C32*100</f>
        <v>0.38018489199903771</v>
      </c>
      <c r="Q32" s="7">
        <f>Valores_correntes!Q32/AUX_PIB!$C32*100</f>
        <v>0.47937053292006215</v>
      </c>
      <c r="R32" s="7">
        <f>Valores_correntes!R32/AUX_PIB!$C32*100</f>
        <v>2.0416122230300164</v>
      </c>
      <c r="S32" s="7">
        <f>Valores_correntes!S32/AUX_PIB!$C32*100</f>
        <v>6.3843892298208065</v>
      </c>
      <c r="T32" s="7">
        <f>Valores_correntes!T32/AUX_PIB!$C32*100</f>
        <v>10.638521994752777</v>
      </c>
      <c r="U32" s="7">
        <f>Valores_correntes!U32/AUX_PIB!$C32*100</f>
        <v>8.7894414754297632</v>
      </c>
      <c r="V32" s="7">
        <f>Valores_correntes!V32/AUX_PIB!$C32*100</f>
        <v>3.861771437330626</v>
      </c>
      <c r="W32" s="7">
        <f>Valores_correntes!W32/AUX_PIB!$C32*100</f>
        <v>1.4535354964512743</v>
      </c>
      <c r="X32" s="7">
        <f>Valores_correntes!X32/AUX_PIB!$C32*100</f>
        <v>5.656959256769623</v>
      </c>
      <c r="Y32" s="7">
        <f>Valores_correntes!Y32/AUX_PIB!$C32*100</f>
        <v>30.400229660734063</v>
      </c>
      <c r="AF32" s="8"/>
    </row>
    <row r="33" spans="1:32" x14ac:dyDescent="0.3">
      <c r="A33" s="4" t="s">
        <v>21</v>
      </c>
      <c r="B33" s="7">
        <f>Valores_correntes!B33/AUX_PIB!$C33*100</f>
        <v>2.6781059239219687</v>
      </c>
      <c r="C33" s="7">
        <f>Valores_correntes!C33/AUX_PIB!$C33*100</f>
        <v>8.1894459836668432</v>
      </c>
      <c r="D33" s="7">
        <f>Valores_correntes!D33/AUX_PIB!$C33*100</f>
        <v>1.8003778184043147</v>
      </c>
      <c r="E33" s="7">
        <f>Valores_correntes!E33/AUX_PIB!$C33*100</f>
        <v>0.56370307953101684</v>
      </c>
      <c r="F33" s="7">
        <f>Valores_correntes!F33/AUX_PIB!$C33*100</f>
        <v>1.876863087142312</v>
      </c>
      <c r="G33" s="7">
        <f>Valores_correntes!G33/AUX_PIB!$C33*100</f>
        <v>15.108495892666454</v>
      </c>
      <c r="H33" s="7">
        <f>Valores_correntes!H33/AUX_PIB!$C33*100</f>
        <v>4.3325957237574224</v>
      </c>
      <c r="I33" s="7">
        <f>Valores_correntes!I33/AUX_PIB!$C33*100</f>
        <v>2.8520961736213674E-2</v>
      </c>
      <c r="J33" s="7">
        <f>Valores_correntes!J33/AUX_PIB!$C33*100</f>
        <v>1.8563076134240983</v>
      </c>
      <c r="K33" s="7">
        <f>Valores_correntes!K33/AUX_PIB!$C33*100</f>
        <v>0.89704864630590164</v>
      </c>
      <c r="L33" s="7">
        <f>Valores_correntes!L33/AUX_PIB!$C33*100</f>
        <v>2.3318736570768599</v>
      </c>
      <c r="M33" s="7">
        <f>Valores_correntes!M33/AUX_PIB!$C33*100</f>
        <v>9.4463466023004958</v>
      </c>
      <c r="N33" s="7">
        <f>Valores_correntes!N33/AUX_PIB!$C33*100</f>
        <v>3.7099717508250452</v>
      </c>
      <c r="O33" s="7">
        <f>Valores_correntes!O33/AUX_PIB!$C33*100</f>
        <v>3.3655399004461496E-2</v>
      </c>
      <c r="P33" s="7">
        <f>Valores_correntes!P33/AUX_PIB!$C33*100</f>
        <v>0.40801486902902195</v>
      </c>
      <c r="Q33" s="7">
        <f>Valores_correntes!Q33/AUX_PIB!$C33*100</f>
        <v>0.52043833234589909</v>
      </c>
      <c r="R33" s="7">
        <f>Valores_correntes!R33/AUX_PIB!$C33*100</f>
        <v>2.9018912038359295</v>
      </c>
      <c r="S33" s="7">
        <f>Valores_correntes!S33/AUX_PIB!$C33*100</f>
        <v>7.5739715550403579</v>
      </c>
      <c r="T33" s="7">
        <f>Valores_correntes!T33/AUX_PIB!$C33*100</f>
        <v>10.720673398504438</v>
      </c>
      <c r="U33" s="7">
        <f>Valores_correntes!U33/AUX_PIB!$C33*100</f>
        <v>8.2516223444075187</v>
      </c>
      <c r="V33" s="7">
        <f>Valores_correntes!V33/AUX_PIB!$C33*100</f>
        <v>4.0647003008574343</v>
      </c>
      <c r="W33" s="7">
        <f>Valores_correntes!W33/AUX_PIB!$C33*100</f>
        <v>1.9811900581828177</v>
      </c>
      <c r="X33" s="7">
        <f>Valores_correntes!X33/AUX_PIB!$C33*100</f>
        <v>7.110627948055102</v>
      </c>
      <c r="Y33" s="7">
        <f>Valores_correntes!Y33/AUX_PIB!$C33*100</f>
        <v>32.128814050007314</v>
      </c>
      <c r="AF33" s="8"/>
    </row>
    <row r="34" spans="1:32" x14ac:dyDescent="0.3">
      <c r="A34" s="4" t="s">
        <v>22</v>
      </c>
      <c r="B34" s="7">
        <f>Valores_correntes!B34/AUX_PIB!$C34*100</f>
        <v>2.3384757635594684</v>
      </c>
      <c r="C34" s="7">
        <f>Valores_correntes!C34/AUX_PIB!$C34*100</f>
        <v>9.5218044371916086</v>
      </c>
      <c r="D34" s="7">
        <f>Valores_correntes!D34/AUX_PIB!$C34*100</f>
        <v>1.4941162848788219</v>
      </c>
      <c r="E34" s="7">
        <f>Valores_correntes!E34/AUX_PIB!$C34*100</f>
        <v>0.63621490676792325</v>
      </c>
      <c r="F34" s="7">
        <f>Valores_correntes!F34/AUX_PIB!$C34*100</f>
        <v>1.7994184298985467</v>
      </c>
      <c r="G34" s="7">
        <f>Valores_correntes!G34/AUX_PIB!$C34*100</f>
        <v>15.79002982229637</v>
      </c>
      <c r="H34" s="7">
        <f>Valores_correntes!H34/AUX_PIB!$C34*100</f>
        <v>4.3872798909133266</v>
      </c>
      <c r="I34" s="7">
        <f>Valores_correntes!I34/AUX_PIB!$C34*100</f>
        <v>2.8786585346222363E-2</v>
      </c>
      <c r="J34" s="7">
        <f>Valores_correntes!J34/AUX_PIB!$C34*100</f>
        <v>1.7904286694053064</v>
      </c>
      <c r="K34" s="7">
        <f>Valores_correntes!K34/AUX_PIB!$C34*100</f>
        <v>0.95904268380861812</v>
      </c>
      <c r="L34" s="7">
        <f>Valores_correntes!L34/AUX_PIB!$C34*100</f>
        <v>2.331299627034376</v>
      </c>
      <c r="M34" s="7">
        <f>Valores_correntes!M34/AUX_PIB!$C34*100</f>
        <v>9.4968374565078495</v>
      </c>
      <c r="N34" s="7">
        <f>Valores_correntes!N34/AUX_PIB!$C34*100</f>
        <v>3.6345957498689048</v>
      </c>
      <c r="O34" s="7">
        <f>Valores_correntes!O34/AUX_PIB!$C34*100</f>
        <v>3.3220898752740972E-2</v>
      </c>
      <c r="P34" s="7">
        <f>Valores_correntes!P34/AUX_PIB!$C34*100</f>
        <v>0.40000076237748439</v>
      </c>
      <c r="Q34" s="7">
        <f>Valores_correntes!Q34/AUX_PIB!$C34*100</f>
        <v>0.56805062025898823</v>
      </c>
      <c r="R34" s="7">
        <f>Valores_correntes!R34/AUX_PIB!$C34*100</f>
        <v>2.8860596261914186</v>
      </c>
      <c r="S34" s="7">
        <f>Valores_correntes!S34/AUX_PIB!$C34*100</f>
        <v>7.5219276574495373</v>
      </c>
      <c r="T34" s="7">
        <f>Valores_correntes!T34/AUX_PIB!$C34*100</f>
        <v>10.360351404341699</v>
      </c>
      <c r="U34" s="7">
        <f>Valores_correntes!U34/AUX_PIB!$C34*100</f>
        <v>9.5838119212905735</v>
      </c>
      <c r="V34" s="7">
        <f>Valores_correntes!V34/AUX_PIB!$C34*100</f>
        <v>3.6845457166616127</v>
      </c>
      <c r="W34" s="7">
        <f>Valores_correntes!W34/AUX_PIB!$C34*100</f>
        <v>2.1633082108355293</v>
      </c>
      <c r="X34" s="7">
        <f>Valores_correntes!X34/AUX_PIB!$C34*100</f>
        <v>7.0167776831243405</v>
      </c>
      <c r="Y34" s="7">
        <f>Valores_correntes!Y34/AUX_PIB!$C34*100</f>
        <v>32.808794936253761</v>
      </c>
      <c r="AF34" s="8"/>
    </row>
    <row r="35" spans="1:32" x14ac:dyDescent="0.3">
      <c r="A35" s="4" t="s">
        <v>23</v>
      </c>
      <c r="B35" s="7">
        <f>Valores_correntes!B35/AUX_PIB!$C35*100</f>
        <v>2.8378557629730841</v>
      </c>
      <c r="C35" s="7">
        <f>Valores_correntes!C35/AUX_PIB!$C35*100</f>
        <v>8.4093199050002116</v>
      </c>
      <c r="D35" s="7">
        <f>Valores_correntes!D35/AUX_PIB!$C35*100</f>
        <v>1.6900437608645675</v>
      </c>
      <c r="E35" s="7">
        <f>Valores_correntes!E35/AUX_PIB!$C35*100</f>
        <v>0.77948313741744135</v>
      </c>
      <c r="F35" s="7">
        <f>Valores_correntes!F35/AUX_PIB!$C35*100</f>
        <v>2.3202849370519028</v>
      </c>
      <c r="G35" s="7">
        <f>Valores_correntes!G35/AUX_PIB!$C35*100</f>
        <v>16.036987503307206</v>
      </c>
      <c r="H35" s="7">
        <f>Valores_correntes!H35/AUX_PIB!$C35*100</f>
        <v>4.797829803234321</v>
      </c>
      <c r="I35" s="7">
        <f>Valores_correntes!I35/AUX_PIB!$C35*100</f>
        <v>3.4004188073289893E-2</v>
      </c>
      <c r="J35" s="7">
        <f>Valores_correntes!J35/AUX_PIB!$C35*100</f>
        <v>2.1054745229567478</v>
      </c>
      <c r="K35" s="7">
        <f>Valores_correntes!K35/AUX_PIB!$C35*100</f>
        <v>1.2870314131107374</v>
      </c>
      <c r="L35" s="7">
        <f>Valores_correntes!L35/AUX_PIB!$C35*100</f>
        <v>2.2796354450420919</v>
      </c>
      <c r="M35" s="7">
        <f>Valores_correntes!M35/AUX_PIB!$C35*100</f>
        <v>10.503975372417187</v>
      </c>
      <c r="N35" s="7">
        <f>Valores_correntes!N35/AUX_PIB!$C35*100</f>
        <v>4.2533768349385488</v>
      </c>
      <c r="O35" s="7">
        <f>Valores_correntes!O35/AUX_PIB!$C35*100</f>
        <v>3.9196578296000685E-2</v>
      </c>
      <c r="P35" s="7">
        <f>Valores_correntes!P35/AUX_PIB!$C35*100</f>
        <v>0.46738371584795257</v>
      </c>
      <c r="Q35" s="7">
        <f>Valores_correntes!Q35/AUX_PIB!$C35*100</f>
        <v>0.90957388824041263</v>
      </c>
      <c r="R35" s="7">
        <f>Valores_correntes!R35/AUX_PIB!$C35*100</f>
        <v>3.4443966255180634</v>
      </c>
      <c r="S35" s="7">
        <f>Valores_correntes!S35/AUX_PIB!$C35*100</f>
        <v>9.1139276428409772</v>
      </c>
      <c r="T35" s="7">
        <f>Valores_correntes!T35/AUX_PIB!$C35*100</f>
        <v>11.889062401145953</v>
      </c>
      <c r="U35" s="7">
        <f>Valores_correntes!U35/AUX_PIB!$C35*100</f>
        <v>8.4825206713695014</v>
      </c>
      <c r="V35" s="7">
        <f>Valores_correntes!V35/AUX_PIB!$C35*100</f>
        <v>4.2629019996692676</v>
      </c>
      <c r="W35" s="7">
        <f>Valores_correntes!W35/AUX_PIB!$C35*100</f>
        <v>2.9760884387685911</v>
      </c>
      <c r="X35" s="7">
        <f>Valores_correntes!X35/AUX_PIB!$C35*100</f>
        <v>8.044317007612058</v>
      </c>
      <c r="Y35" s="7">
        <f>Valores_correntes!Y35/AUX_PIB!$C35*100</f>
        <v>35.654890518565374</v>
      </c>
      <c r="AF35" s="8"/>
    </row>
    <row r="36" spans="1:32" x14ac:dyDescent="0.3">
      <c r="A36" s="4" t="s">
        <v>24</v>
      </c>
      <c r="B36" s="7">
        <f>Valores_correntes!B36/AUX_PIB!$C36*100</f>
        <v>2.4504878914284189</v>
      </c>
      <c r="C36" s="7">
        <f>Valores_correntes!C36/AUX_PIB!$C36*100</f>
        <v>8.8725327078925602</v>
      </c>
      <c r="D36" s="7">
        <f>Valores_correntes!D36/AUX_PIB!$C36*100</f>
        <v>1.5463104027803292</v>
      </c>
      <c r="E36" s="7">
        <f>Valores_correntes!E36/AUX_PIB!$C36*100</f>
        <v>0.58193392851616754</v>
      </c>
      <c r="F36" s="7">
        <f>Valores_correntes!F36/AUX_PIB!$C36*100</f>
        <v>2.0561802439717094</v>
      </c>
      <c r="G36" s="7">
        <f>Valores_correntes!G36/AUX_PIB!$C36*100</f>
        <v>15.507445174589185</v>
      </c>
      <c r="H36" s="7">
        <f>Valores_correntes!H36/AUX_PIB!$C36*100</f>
        <v>4.7514556666715775</v>
      </c>
      <c r="I36" s="7">
        <f>Valores_correntes!I36/AUX_PIB!$C36*100</f>
        <v>3.2741743165707222E-2</v>
      </c>
      <c r="J36" s="7">
        <f>Valores_correntes!J36/AUX_PIB!$C36*100</f>
        <v>2.0956891308571302</v>
      </c>
      <c r="K36" s="7">
        <f>Valores_correntes!K36/AUX_PIB!$C36*100</f>
        <v>0.78231355703055194</v>
      </c>
      <c r="L36" s="7">
        <f>Valores_correntes!L36/AUX_PIB!$C36*100</f>
        <v>1.9711990844829739</v>
      </c>
      <c r="M36" s="7">
        <f>Valores_correntes!M36/AUX_PIB!$C36*100</f>
        <v>9.6333991822079419</v>
      </c>
      <c r="N36" s="7">
        <f>Valores_correntes!N36/AUX_PIB!$C36*100</f>
        <v>3.5671961141596702</v>
      </c>
      <c r="O36" s="7">
        <f>Valores_correntes!O36/AUX_PIB!$C36*100</f>
        <v>3.3914892039085383E-2</v>
      </c>
      <c r="P36" s="7">
        <f>Valores_correntes!P36/AUX_PIB!$C36*100</f>
        <v>0.43421409796306643</v>
      </c>
      <c r="Q36" s="7">
        <f>Valores_correntes!Q36/AUX_PIB!$C36*100</f>
        <v>0.57496539160686366</v>
      </c>
      <c r="R36" s="7">
        <f>Valores_correntes!R36/AUX_PIB!$C36*100</f>
        <v>2.4644989143815121</v>
      </c>
      <c r="S36" s="7">
        <f>Valores_correntes!S36/AUX_PIB!$C36*100</f>
        <v>7.0747894101501982</v>
      </c>
      <c r="T36" s="7">
        <f>Valores_correntes!T36/AUX_PIB!$C36*100</f>
        <v>10.769139672259668</v>
      </c>
      <c r="U36" s="7">
        <f>Valores_correntes!U36/AUX_PIB!$C36*100</f>
        <v>8.9391893430973539</v>
      </c>
      <c r="V36" s="7">
        <f>Valores_correntes!V36/AUX_PIB!$C36*100</f>
        <v>4.0762136316005257</v>
      </c>
      <c r="W36" s="7">
        <f>Valores_correntes!W36/AUX_PIB!$C36*100</f>
        <v>1.9392128771535833</v>
      </c>
      <c r="X36" s="7">
        <f>Valores_correntes!X36/AUX_PIB!$C36*100</f>
        <v>6.4918782428361954</v>
      </c>
      <c r="Y36" s="7">
        <f>Valores_correntes!Y36/AUX_PIB!$C36*100</f>
        <v>32.215633766947327</v>
      </c>
      <c r="AF36" s="8"/>
    </row>
    <row r="37" spans="1:32" x14ac:dyDescent="0.3">
      <c r="A37" s="4" t="s">
        <v>25</v>
      </c>
      <c r="B37" s="7">
        <f>Valores_correntes!B37/AUX_PIB!$C37*100</f>
        <v>2.5332233523828127</v>
      </c>
      <c r="C37" s="7">
        <f>Valores_correntes!C37/AUX_PIB!$C37*100</f>
        <v>8.0272382807016953</v>
      </c>
      <c r="D37" s="7">
        <f>Valores_correntes!D37/AUX_PIB!$C37*100</f>
        <v>1.7697014935383046</v>
      </c>
      <c r="E37" s="7">
        <f>Valores_correntes!E37/AUX_PIB!$C37*100</f>
        <v>0.70923576107553921</v>
      </c>
      <c r="F37" s="7">
        <f>Valores_correntes!F37/AUX_PIB!$C37*100</f>
        <v>1.7605634373469921</v>
      </c>
      <c r="G37" s="7">
        <f>Valores_correntes!G37/AUX_PIB!$C37*100</f>
        <v>14.799962325045341</v>
      </c>
      <c r="H37" s="7">
        <f>Valores_correntes!H37/AUX_PIB!$C37*100</f>
        <v>4.4839550608152559</v>
      </c>
      <c r="I37" s="7">
        <f>Valores_correntes!I37/AUX_PIB!$C37*100</f>
        <v>2.8882479496645942E-2</v>
      </c>
      <c r="J37" s="7">
        <f>Valores_correntes!J37/AUX_PIB!$C37*100</f>
        <v>1.9323973082501358</v>
      </c>
      <c r="K37" s="7">
        <f>Valores_correntes!K37/AUX_PIB!$C37*100</f>
        <v>1.0180753488321834</v>
      </c>
      <c r="L37" s="7">
        <f>Valores_correntes!L37/AUX_PIB!$C37*100</f>
        <v>2.2158598778452334</v>
      </c>
      <c r="M37" s="7">
        <f>Valores_correntes!M37/AUX_PIB!$C37*100</f>
        <v>9.6791700752394547</v>
      </c>
      <c r="N37" s="7">
        <f>Valores_correntes!N37/AUX_PIB!$C37*100</f>
        <v>3.7967142931706901</v>
      </c>
      <c r="O37" s="7">
        <f>Valores_correntes!O37/AUX_PIB!$C37*100</f>
        <v>4.1797433259052004E-2</v>
      </c>
      <c r="P37" s="7">
        <f>Valores_correntes!P37/AUX_PIB!$C37*100</f>
        <v>0.46137045353171358</v>
      </c>
      <c r="Q37" s="7">
        <f>Valores_correntes!Q37/AUX_PIB!$C37*100</f>
        <v>0.66593358404490499</v>
      </c>
      <c r="R37" s="7">
        <f>Valores_correntes!R37/AUX_PIB!$C37*100</f>
        <v>3.1420131204927779</v>
      </c>
      <c r="S37" s="7">
        <f>Valores_correntes!S37/AUX_PIB!$C37*100</f>
        <v>8.1078288844991402</v>
      </c>
      <c r="T37" s="7">
        <f>Valores_correntes!T37/AUX_PIB!$C37*100</f>
        <v>10.81389270636876</v>
      </c>
      <c r="U37" s="7">
        <f>Valores_correntes!U37/AUX_PIB!$C37*100</f>
        <v>8.0979181934573923</v>
      </c>
      <c r="V37" s="7">
        <f>Valores_correntes!V37/AUX_PIB!$C37*100</f>
        <v>4.1634692553201544</v>
      </c>
      <c r="W37" s="7">
        <f>Valores_correntes!W37/AUX_PIB!$C37*100</f>
        <v>2.3932446939526275</v>
      </c>
      <c r="X37" s="7">
        <f>Valores_correntes!X37/AUX_PIB!$C37*100</f>
        <v>7.1184364356850036</v>
      </c>
      <c r="Y37" s="7">
        <f>Valores_correntes!Y37/AUX_PIB!$C37*100</f>
        <v>32.586961284783939</v>
      </c>
      <c r="AF37" s="8"/>
    </row>
    <row r="38" spans="1:32" x14ac:dyDescent="0.3">
      <c r="A38" s="4" t="s">
        <v>26</v>
      </c>
      <c r="B38" s="7">
        <f>Valores_correntes!B38/AUX_PIB!$C38*100</f>
        <v>2.3928048724297892</v>
      </c>
      <c r="C38" s="7">
        <f>Valores_correntes!C38/AUX_PIB!$C38*100</f>
        <v>9.8338026863563144</v>
      </c>
      <c r="D38" s="7">
        <f>Valores_correntes!D38/AUX_PIB!$C38*100</f>
        <v>1.5177576709558995</v>
      </c>
      <c r="E38" s="7">
        <f>Valores_correntes!E38/AUX_PIB!$C38*100</f>
        <v>0.71906159592675234</v>
      </c>
      <c r="F38" s="7">
        <f>Valores_correntes!F38/AUX_PIB!$C38*100</f>
        <v>2.30987504846486</v>
      </c>
      <c r="G38" s="7">
        <f>Valores_correntes!G38/AUX_PIB!$C38*100</f>
        <v>16.773301874133619</v>
      </c>
      <c r="H38" s="7">
        <f>Valores_correntes!H38/AUX_PIB!$C38*100</f>
        <v>4.4817954012297774</v>
      </c>
      <c r="I38" s="7">
        <f>Valores_correntes!I38/AUX_PIB!$C38*100</f>
        <v>3.394090984674477E-2</v>
      </c>
      <c r="J38" s="7">
        <f>Valores_correntes!J38/AUX_PIB!$C38*100</f>
        <v>1.9960355282372277</v>
      </c>
      <c r="K38" s="7">
        <f>Valores_correntes!K38/AUX_PIB!$C38*100</f>
        <v>1.0774071647338921</v>
      </c>
      <c r="L38" s="7">
        <f>Valores_correntes!L38/AUX_PIB!$C38*100</f>
        <v>2.3330084682154943</v>
      </c>
      <c r="M38" s="7">
        <f>Valores_correntes!M38/AUX_PIB!$C38*100</f>
        <v>9.9221874722631362</v>
      </c>
      <c r="N38" s="7">
        <f>Valores_correntes!N38/AUX_PIB!$C38*100</f>
        <v>3.6954317461760708</v>
      </c>
      <c r="O38" s="7">
        <f>Valores_correntes!O38/AUX_PIB!$C38*100</f>
        <v>4.2398954570386727E-2</v>
      </c>
      <c r="P38" s="7">
        <f>Valores_correntes!P38/AUX_PIB!$C38*100</f>
        <v>0.4495988947003477</v>
      </c>
      <c r="Q38" s="7">
        <f>Valores_correntes!Q38/AUX_PIB!$C38*100</f>
        <v>0.75242582191958962</v>
      </c>
      <c r="R38" s="7">
        <f>Valores_correntes!R38/AUX_PIB!$C38*100</f>
        <v>3.18820746578379</v>
      </c>
      <c r="S38" s="7">
        <f>Valores_correntes!S38/AUX_PIB!$C38*100</f>
        <v>8.128062883150184</v>
      </c>
      <c r="T38" s="7">
        <f>Valores_correntes!T38/AUX_PIB!$C38*100</f>
        <v>10.570032019835637</v>
      </c>
      <c r="U38" s="7">
        <f>Valores_correntes!U38/AUX_PIB!$C38*100</f>
        <v>9.9101425507734486</v>
      </c>
      <c r="V38" s="7">
        <f>Valores_correntes!V38/AUX_PIB!$C38*100</f>
        <v>3.9633920938934746</v>
      </c>
      <c r="W38" s="7">
        <f>Valores_correntes!W38/AUX_PIB!$C38*100</f>
        <v>2.548894582580234</v>
      </c>
      <c r="X38" s="7">
        <f>Valores_correntes!X38/AUX_PIB!$C38*100</f>
        <v>7.8310909824641435</v>
      </c>
      <c r="Y38" s="7">
        <f>Valores_correntes!Y38/AUX_PIB!$C38*100</f>
        <v>34.823552229546934</v>
      </c>
      <c r="AF38" s="8"/>
    </row>
    <row r="39" spans="1:32" x14ac:dyDescent="0.3">
      <c r="A39" s="4" t="s">
        <v>27</v>
      </c>
      <c r="B39" s="7">
        <f>Valores_correntes!B39/AUX_PIB!$C39*100</f>
        <v>2.9391739293542352</v>
      </c>
      <c r="C39" s="7">
        <f>Valores_correntes!C39/AUX_PIB!$C39*100</f>
        <v>9.4925441128010561</v>
      </c>
      <c r="D39" s="7">
        <f>Valores_correntes!D39/AUX_PIB!$C39*100</f>
        <v>1.7809706680987449</v>
      </c>
      <c r="E39" s="7">
        <f>Valores_correntes!E39/AUX_PIB!$C39*100</f>
        <v>0.69938006841374412</v>
      </c>
      <c r="F39" s="7">
        <f>Valores_correntes!F39/AUX_PIB!$C39*100</f>
        <v>2.0357369883244738</v>
      </c>
      <c r="G39" s="7">
        <f>Valores_correntes!G39/AUX_PIB!$C39*100</f>
        <v>16.947805766992253</v>
      </c>
      <c r="H39" s="7">
        <f>Valores_correntes!H39/AUX_PIB!$C39*100</f>
        <v>4.7071787019932438</v>
      </c>
      <c r="I39" s="7">
        <f>Valores_correntes!I39/AUX_PIB!$C39*100</f>
        <v>3.4129965402411651E-2</v>
      </c>
      <c r="J39" s="7">
        <f>Valores_correntes!J39/AUX_PIB!$C39*100</f>
        <v>1.9688318560142102</v>
      </c>
      <c r="K39" s="7">
        <f>Valores_correntes!K39/AUX_PIB!$C39*100</f>
        <v>1.0369828507560568</v>
      </c>
      <c r="L39" s="7">
        <f>Valores_correntes!L39/AUX_PIB!$C39*100</f>
        <v>2.1780510711691901</v>
      </c>
      <c r="M39" s="7">
        <f>Valores_correntes!M39/AUX_PIB!$C39*100</f>
        <v>9.9251744453351129</v>
      </c>
      <c r="N39" s="7">
        <f>Valores_correntes!N39/AUX_PIB!$C39*100</f>
        <v>4.3631563557575745</v>
      </c>
      <c r="O39" s="7">
        <f>Valores_correntes!O39/AUX_PIB!$C39*100</f>
        <v>4.4619867597624999E-2</v>
      </c>
      <c r="P39" s="7">
        <f>Valores_correntes!P39/AUX_PIB!$C39*100</f>
        <v>0.53046560397495235</v>
      </c>
      <c r="Q39" s="7">
        <f>Valores_correntes!Q39/AUX_PIB!$C39*100</f>
        <v>0.89490409179250086</v>
      </c>
      <c r="R39" s="7">
        <f>Valores_correntes!R39/AUX_PIB!$C39*100</f>
        <v>3.3404714681267169</v>
      </c>
      <c r="S39" s="7">
        <f>Valores_correntes!S39/AUX_PIB!$C39*100</f>
        <v>9.1736173872493687</v>
      </c>
      <c r="T39" s="7">
        <f>Valores_correntes!T39/AUX_PIB!$C39*100</f>
        <v>12.009508987105054</v>
      </c>
      <c r="U39" s="7">
        <f>Valores_correntes!U39/AUX_PIB!$C39*100</f>
        <v>9.5712939458010915</v>
      </c>
      <c r="V39" s="7">
        <f>Valores_correntes!V39/AUX_PIB!$C39*100</f>
        <v>4.2802681280879069</v>
      </c>
      <c r="W39" s="7">
        <f>Valores_correntes!W39/AUX_PIB!$C39*100</f>
        <v>2.6312670109623015</v>
      </c>
      <c r="X39" s="7">
        <f>Valores_correntes!X39/AUX_PIB!$C39*100</f>
        <v>7.5542595276203803</v>
      </c>
      <c r="Y39" s="7">
        <f>Valores_correntes!Y39/AUX_PIB!$C39*100</f>
        <v>36.046597599576728</v>
      </c>
      <c r="AF39" s="8"/>
    </row>
    <row r="40" spans="1:32" x14ac:dyDescent="0.3">
      <c r="A40" s="4" t="s">
        <v>28</v>
      </c>
      <c r="B40" s="7">
        <f>Valores_correntes!B40/AUX_PIB!$C40*100</f>
        <v>2.664212876760343</v>
      </c>
      <c r="C40" s="7">
        <f>Valores_correntes!C40/AUX_PIB!$C40*100</f>
        <v>8.8856289696125543</v>
      </c>
      <c r="D40" s="7">
        <f>Valores_correntes!D40/AUX_PIB!$C40*100</f>
        <v>1.5916828178605464</v>
      </c>
      <c r="E40" s="7">
        <f>Valores_correntes!E40/AUX_PIB!$C40*100</f>
        <v>0.40445795205799417</v>
      </c>
      <c r="F40" s="7">
        <f>Valores_correntes!F40/AUX_PIB!$C40*100</f>
        <v>1.3243429818951908</v>
      </c>
      <c r="G40" s="7">
        <f>Valores_correntes!G40/AUX_PIB!$C40*100</f>
        <v>14.870325598186632</v>
      </c>
      <c r="H40" s="7">
        <f>Valores_correntes!H40/AUX_PIB!$C40*100</f>
        <v>4.5359224816178667</v>
      </c>
      <c r="I40" s="7">
        <f>Valores_correntes!I40/AUX_PIB!$C40*100</f>
        <v>3.0659940652907388E-2</v>
      </c>
      <c r="J40" s="7">
        <f>Valores_correntes!J40/AUX_PIB!$C40*100</f>
        <v>2.0203895483616363</v>
      </c>
      <c r="K40" s="7">
        <f>Valores_correntes!K40/AUX_PIB!$C40*100</f>
        <v>0.39126055354133055</v>
      </c>
      <c r="L40" s="7">
        <f>Valores_correntes!L40/AUX_PIB!$C40*100</f>
        <v>1.6457049489504687</v>
      </c>
      <c r="M40" s="7">
        <f>Valores_correntes!M40/AUX_PIB!$C40*100</f>
        <v>8.6239374731242098</v>
      </c>
      <c r="N40" s="7">
        <f>Valores_correntes!N40/AUX_PIB!$C40*100</f>
        <v>3.6704478350130394</v>
      </c>
      <c r="O40" s="7">
        <f>Valores_correntes!O40/AUX_PIB!$C40*100</f>
        <v>3.4386253962557088E-2</v>
      </c>
      <c r="P40" s="7">
        <f>Valores_correntes!P40/AUX_PIB!$C40*100</f>
        <v>0.46955923129687838</v>
      </c>
      <c r="Q40" s="7">
        <f>Valores_correntes!Q40/AUX_PIB!$C40*100</f>
        <v>0.56422886510006598</v>
      </c>
      <c r="R40" s="7">
        <f>Valores_correntes!R40/AUX_PIB!$C40*100</f>
        <v>2.5669911648471588</v>
      </c>
      <c r="S40" s="7">
        <f>Valores_correntes!S40/AUX_PIB!$C40*100</f>
        <v>7.3056133502197005</v>
      </c>
      <c r="T40" s="7">
        <f>Valores_correntes!T40/AUX_PIB!$C40*100</f>
        <v>10.870583193391248</v>
      </c>
      <c r="U40" s="7">
        <f>Valores_correntes!U40/AUX_PIB!$C40*100</f>
        <v>8.9506751642280218</v>
      </c>
      <c r="V40" s="7">
        <f>Valores_correntes!V40/AUX_PIB!$C40*100</f>
        <v>4.0816315975190607</v>
      </c>
      <c r="W40" s="7">
        <f>Valores_correntes!W40/AUX_PIB!$C40*100</f>
        <v>1.3599473706993905</v>
      </c>
      <c r="X40" s="7">
        <f>Valores_correntes!X40/AUX_PIB!$C40*100</f>
        <v>5.537039095692819</v>
      </c>
      <c r="Y40" s="7">
        <f>Valores_correntes!Y40/AUX_PIB!$C40*100</f>
        <v>30.799876421530538</v>
      </c>
      <c r="AF40" s="8"/>
    </row>
    <row r="41" spans="1:32" x14ac:dyDescent="0.3">
      <c r="A41" s="4" t="s">
        <v>29</v>
      </c>
      <c r="B41" s="7">
        <f>Valores_correntes!B41/AUX_PIB!$C41*100</f>
        <v>2.746131624764661</v>
      </c>
      <c r="C41" s="7">
        <f>Valores_correntes!C41/AUX_PIB!$C41*100</f>
        <v>8.826294177780694</v>
      </c>
      <c r="D41" s="7">
        <f>Valores_correntes!D41/AUX_PIB!$C41*100</f>
        <v>1.8406462035248747</v>
      </c>
      <c r="E41" s="7">
        <f>Valores_correntes!E41/AUX_PIB!$C41*100</f>
        <v>0.38092284789054714</v>
      </c>
      <c r="F41" s="7">
        <f>Valores_correntes!F41/AUX_PIB!$C41*100</f>
        <v>1.7447102886971422</v>
      </c>
      <c r="G41" s="7">
        <f>Valores_correntes!G41/AUX_PIB!$C41*100</f>
        <v>15.538705142657916</v>
      </c>
      <c r="H41" s="7">
        <f>Valores_correntes!H41/AUX_PIB!$C41*100</f>
        <v>4.779118537516899</v>
      </c>
      <c r="I41" s="7">
        <f>Valores_correntes!I41/AUX_PIB!$C41*100</f>
        <v>3.5348772217022283E-2</v>
      </c>
      <c r="J41" s="7">
        <f>Valores_correntes!J41/AUX_PIB!$C41*100</f>
        <v>2.1656995622855271</v>
      </c>
      <c r="K41" s="7">
        <f>Valores_correntes!K41/AUX_PIB!$C41*100</f>
        <v>0.55179756148581161</v>
      </c>
      <c r="L41" s="7">
        <f>Valores_correntes!L41/AUX_PIB!$C41*100</f>
        <v>2.1761517754115256</v>
      </c>
      <c r="M41" s="7">
        <f>Valores_correntes!M41/AUX_PIB!$C41*100</f>
        <v>9.7081162089167847</v>
      </c>
      <c r="N41" s="7">
        <f>Valores_correntes!N41/AUX_PIB!$C41*100</f>
        <v>3.9196544807686826</v>
      </c>
      <c r="O41" s="7">
        <f>Valores_correntes!O41/AUX_PIB!$C41*100</f>
        <v>4.2677662618348863E-2</v>
      </c>
      <c r="P41" s="7">
        <f>Valores_correntes!P41/AUX_PIB!$C41*100</f>
        <v>0.50100080059315633</v>
      </c>
      <c r="Q41" s="7">
        <f>Valores_correntes!Q41/AUX_PIB!$C41*100</f>
        <v>0.64198501075215353</v>
      </c>
      <c r="R41" s="7">
        <f>Valores_correntes!R41/AUX_PIB!$C41*100</f>
        <v>3.2942128917467777</v>
      </c>
      <c r="S41" s="7">
        <f>Valores_correntes!S41/AUX_PIB!$C41*100</f>
        <v>8.3995308464791201</v>
      </c>
      <c r="T41" s="7">
        <f>Valores_correntes!T41/AUX_PIB!$C41*100</f>
        <v>11.444904643050242</v>
      </c>
      <c r="U41" s="7">
        <f>Valores_correntes!U41/AUX_PIB!$C41*100</f>
        <v>8.9043206126160648</v>
      </c>
      <c r="V41" s="7">
        <f>Valores_correntes!V41/AUX_PIB!$C41*100</f>
        <v>4.5073465664035579</v>
      </c>
      <c r="W41" s="7">
        <f>Valores_correntes!W41/AUX_PIB!$C41*100</f>
        <v>1.5747054201285124</v>
      </c>
      <c r="X41" s="7">
        <f>Valores_correntes!X41/AUX_PIB!$C41*100</f>
        <v>7.215074955855445</v>
      </c>
      <c r="Y41" s="7">
        <f>Valores_correntes!Y41/AUX_PIB!$C41*100</f>
        <v>33.646352198053826</v>
      </c>
      <c r="AF41" s="8"/>
    </row>
    <row r="42" spans="1:32" x14ac:dyDescent="0.3">
      <c r="A42" s="4" t="s">
        <v>30</v>
      </c>
      <c r="B42" s="7">
        <f>Valores_correntes!B42/AUX_PIB!$C42*100</f>
        <v>2.5969212545646738</v>
      </c>
      <c r="C42" s="7">
        <f>Valores_correntes!C42/AUX_PIB!$C42*100</f>
        <v>9.7639988676723295</v>
      </c>
      <c r="D42" s="7">
        <f>Valores_correntes!D42/AUX_PIB!$C42*100</f>
        <v>1.5804244598787858</v>
      </c>
      <c r="E42" s="7">
        <f>Valores_correntes!E42/AUX_PIB!$C42*100</f>
        <v>0.39431869735978842</v>
      </c>
      <c r="F42" s="7">
        <f>Valores_correntes!F42/AUX_PIB!$C42*100</f>
        <v>1.6321480027076445</v>
      </c>
      <c r="G42" s="7">
        <f>Valores_correntes!G42/AUX_PIB!$C42*100</f>
        <v>15.96781128218322</v>
      </c>
      <c r="H42" s="7">
        <f>Valores_correntes!H42/AUX_PIB!$C42*100</f>
        <v>4.5984597166308223</v>
      </c>
      <c r="I42" s="7">
        <f>Valores_correntes!I42/AUX_PIB!$C42*100</f>
        <v>3.3326202700142041E-2</v>
      </c>
      <c r="J42" s="7">
        <f>Valores_correntes!J42/AUX_PIB!$C42*100</f>
        <v>2.1624520811059091</v>
      </c>
      <c r="K42" s="7">
        <f>Valores_correntes!K42/AUX_PIB!$C42*100</f>
        <v>0.57226035271181785</v>
      </c>
      <c r="L42" s="7">
        <f>Valores_correntes!L42/AUX_PIB!$C42*100</f>
        <v>2.2332899877316579</v>
      </c>
      <c r="M42" s="7">
        <f>Valores_correntes!M42/AUX_PIB!$C42*100</f>
        <v>9.5997883408803517</v>
      </c>
      <c r="N42" s="7">
        <f>Valores_correntes!N42/AUX_PIB!$C42*100</f>
        <v>3.8709305373941767</v>
      </c>
      <c r="O42" s="7">
        <f>Valores_correntes!O42/AUX_PIB!$C42*100</f>
        <v>4.1617344108606388E-2</v>
      </c>
      <c r="P42" s="7">
        <f>Valores_correntes!P42/AUX_PIB!$C42*100</f>
        <v>0.49531159655420975</v>
      </c>
      <c r="Q42" s="7">
        <f>Valores_correntes!Q42/AUX_PIB!$C42*100</f>
        <v>0.62664290413512658</v>
      </c>
      <c r="R42" s="7">
        <f>Valores_correntes!R42/AUX_PIB!$C42*100</f>
        <v>3.1905886196275333</v>
      </c>
      <c r="S42" s="7">
        <f>Valores_correntes!S42/AUX_PIB!$C42*100</f>
        <v>8.2250910018196546</v>
      </c>
      <c r="T42" s="7">
        <f>Valores_correntes!T42/AUX_PIB!$C42*100</f>
        <v>11.066311508589672</v>
      </c>
      <c r="U42" s="7">
        <f>Valores_correntes!U42/AUX_PIB!$C42*100</f>
        <v>9.8389424144810782</v>
      </c>
      <c r="V42" s="7">
        <f>Valores_correntes!V42/AUX_PIB!$C42*100</f>
        <v>4.2381881375389048</v>
      </c>
      <c r="W42" s="7">
        <f>Valores_correntes!W42/AUX_PIB!$C42*100</f>
        <v>1.593221954206733</v>
      </c>
      <c r="X42" s="7">
        <f>Valores_correntes!X42/AUX_PIB!$C42*100</f>
        <v>7.0560266100668363</v>
      </c>
      <c r="Y42" s="7">
        <f>Valores_correntes!Y42/AUX_PIB!$C42*100</f>
        <v>33.792690624883228</v>
      </c>
      <c r="AF42" s="8"/>
    </row>
    <row r="43" spans="1:32" x14ac:dyDescent="0.3">
      <c r="A43" s="4" t="s">
        <v>31</v>
      </c>
      <c r="B43" s="7">
        <f>Valores_correntes!B43/AUX_PIB!$C43*100</f>
        <v>3.1563859819480684</v>
      </c>
      <c r="C43" s="7">
        <f>Valores_correntes!C43/AUX_PIB!$C43*100</f>
        <v>10.090005885193019</v>
      </c>
      <c r="D43" s="7">
        <f>Valores_correntes!D43/AUX_PIB!$C43*100</f>
        <v>1.8932441660115422</v>
      </c>
      <c r="E43" s="7">
        <f>Valores_correntes!E43/AUX_PIB!$C43*100</f>
        <v>0.49881338441660916</v>
      </c>
      <c r="F43" s="7">
        <f>Valores_correntes!F43/AUX_PIB!$C43*100</f>
        <v>2.6583742565715345</v>
      </c>
      <c r="G43" s="7">
        <f>Valores_correntes!G43/AUX_PIB!$C43*100</f>
        <v>18.296823674140771</v>
      </c>
      <c r="H43" s="7">
        <f>Valores_correntes!H43/AUX_PIB!$C43*100</f>
        <v>5.4527629636310619</v>
      </c>
      <c r="I43" s="7">
        <f>Valores_correntes!I43/AUX_PIB!$C43*100</f>
        <v>4.0633247967784655E-2</v>
      </c>
      <c r="J43" s="7">
        <f>Valores_correntes!J43/AUX_PIB!$C43*100</f>
        <v>2.3062081190446237</v>
      </c>
      <c r="K43" s="7">
        <f>Valores_correntes!K43/AUX_PIB!$C43*100</f>
        <v>0.77581739370029867</v>
      </c>
      <c r="L43" s="7">
        <f>Valores_correntes!L43/AUX_PIB!$C43*100</f>
        <v>2.3664396617715648</v>
      </c>
      <c r="M43" s="7">
        <f>Valores_correntes!M43/AUX_PIB!$C43*100</f>
        <v>10.941861386115335</v>
      </c>
      <c r="N43" s="7">
        <f>Valores_correntes!N43/AUX_PIB!$C43*100</f>
        <v>4.6623403237521099</v>
      </c>
      <c r="O43" s="7">
        <f>Valores_correntes!O43/AUX_PIB!$C43*100</f>
        <v>4.3566017104607495E-2</v>
      </c>
      <c r="P43" s="7">
        <f>Valores_correntes!P43/AUX_PIB!$C43*100</f>
        <v>0.59585840086111619</v>
      </c>
      <c r="Q43" s="7">
        <f>Valores_correntes!Q43/AUX_PIB!$C43*100</f>
        <v>0.77207826599619012</v>
      </c>
      <c r="R43" s="7">
        <f>Valores_correntes!R43/AUX_PIB!$C43*100</f>
        <v>3.2930305168255405</v>
      </c>
      <c r="S43" s="7">
        <f>Valores_correntes!S43/AUX_PIB!$C43*100</f>
        <v>9.3668735245395656</v>
      </c>
      <c r="T43" s="7">
        <f>Valores_correntes!T43/AUX_PIB!$C43*100</f>
        <v>13.271489269331241</v>
      </c>
      <c r="U43" s="7">
        <f>Valores_correntes!U43/AUX_PIB!$C43*100</f>
        <v>10.174205150265411</v>
      </c>
      <c r="V43" s="7">
        <f>Valores_correntes!V43/AUX_PIB!$C43*100</f>
        <v>4.7953106859172827</v>
      </c>
      <c r="W43" s="7">
        <f>Valores_correntes!W43/AUX_PIB!$C43*100</f>
        <v>2.046709044113098</v>
      </c>
      <c r="X43" s="7">
        <f>Valores_correntes!X43/AUX_PIB!$C43*100</f>
        <v>8.317844435168638</v>
      </c>
      <c r="Y43" s="7">
        <f>Valores_correntes!Y43/AUX_PIB!$C43*100</f>
        <v>38.605558584795666</v>
      </c>
      <c r="AF43" s="8"/>
    </row>
    <row r="44" spans="1:32" x14ac:dyDescent="0.3">
      <c r="A44" s="4" t="s">
        <v>32</v>
      </c>
      <c r="B44" s="7">
        <f>Valores_correntes!B44/AUX_PIB!$C44*100</f>
        <v>2.6504376690951794</v>
      </c>
      <c r="C44" s="7">
        <f>Valores_correntes!C44/AUX_PIB!$C44*100</f>
        <v>10.273810842455177</v>
      </c>
      <c r="D44" s="7">
        <f>Valores_correntes!D44/AUX_PIB!$C44*100</f>
        <v>1.6199411737837504</v>
      </c>
      <c r="E44" s="7">
        <f>Valores_correntes!E44/AUX_PIB!$C44*100</f>
        <v>0.30387496713216322</v>
      </c>
      <c r="F44" s="7">
        <f>Valores_correntes!F44/AUX_PIB!$C44*100</f>
        <v>2.0523353000650011</v>
      </c>
      <c r="G44" s="7">
        <f>Valores_correntes!G44/AUX_PIB!$C44*100</f>
        <v>16.900399952531274</v>
      </c>
      <c r="H44" s="7">
        <f>Valores_correntes!H44/AUX_PIB!$C44*100</f>
        <v>4.620801457109013</v>
      </c>
      <c r="I44" s="7">
        <f>Valores_correntes!I44/AUX_PIB!$C44*100</f>
        <v>3.1362339143622152E-2</v>
      </c>
      <c r="J44" s="7">
        <f>Valores_correntes!J44/AUX_PIB!$C44*100</f>
        <v>2.3101961653538541</v>
      </c>
      <c r="K44" s="7">
        <f>Valores_correntes!K44/AUX_PIB!$C44*100</f>
        <v>0.37246117164735337</v>
      </c>
      <c r="L44" s="7">
        <f>Valores_correntes!L44/AUX_PIB!$C44*100</f>
        <v>1.7073532827166769</v>
      </c>
      <c r="M44" s="7">
        <f>Valores_correntes!M44/AUX_PIB!$C44*100</f>
        <v>9.0421744159705213</v>
      </c>
      <c r="N44" s="7">
        <f>Valores_correntes!N44/AUX_PIB!$C44*100</f>
        <v>3.8644014605032551</v>
      </c>
      <c r="O44" s="7">
        <f>Valores_correntes!O44/AUX_PIB!$C44*100</f>
        <v>3.439927183841722E-2</v>
      </c>
      <c r="P44" s="7">
        <f>Valores_correntes!P44/AUX_PIB!$C44*100</f>
        <v>0.53660033876975388</v>
      </c>
      <c r="Q44" s="7">
        <f>Valores_correntes!Q44/AUX_PIB!$C44*100</f>
        <v>0.58500862195387127</v>
      </c>
      <c r="R44" s="7">
        <f>Valores_correntes!R44/AUX_PIB!$C44*100</f>
        <v>2.6736791624421876</v>
      </c>
      <c r="S44" s="7">
        <f>Valores_correntes!S44/AUX_PIB!$C44*100</f>
        <v>7.694088855507486</v>
      </c>
      <c r="T44" s="7">
        <f>Valores_correntes!T44/AUX_PIB!$C44*100</f>
        <v>11.135640586707446</v>
      </c>
      <c r="U44" s="7">
        <f>Valores_correntes!U44/AUX_PIB!$C44*100</f>
        <v>10.339572453437217</v>
      </c>
      <c r="V44" s="7">
        <f>Valores_correntes!V44/AUX_PIB!$C44*100</f>
        <v>4.4667376779073589</v>
      </c>
      <c r="W44" s="7">
        <f>Valores_correntes!W44/AUX_PIB!$C44*100</f>
        <v>1.2613447607333879</v>
      </c>
      <c r="X44" s="7">
        <f>Valores_correntes!X44/AUX_PIB!$C44*100</f>
        <v>6.4333677452238653</v>
      </c>
      <c r="Y44" s="7">
        <f>Valores_correntes!Y44/AUX_PIB!$C44*100</f>
        <v>33.636663224009276</v>
      </c>
      <c r="AF44" s="8"/>
    </row>
    <row r="45" spans="1:32" x14ac:dyDescent="0.3">
      <c r="A45" s="4" t="s">
        <v>33</v>
      </c>
      <c r="B45" s="7">
        <f>Valores_correntes!B45/AUX_PIB!$C45*100</f>
        <v>2.6437219314483151</v>
      </c>
      <c r="C45" s="7">
        <f>Valores_correntes!C45/AUX_PIB!$C45*100</f>
        <v>9.48858647178551</v>
      </c>
      <c r="D45" s="7">
        <f>Valores_correntes!D45/AUX_PIB!$C45*100</f>
        <v>1.8012430778006701</v>
      </c>
      <c r="E45" s="7">
        <f>Valores_correntes!E45/AUX_PIB!$C45*100</f>
        <v>0.32436402957570415</v>
      </c>
      <c r="F45" s="7">
        <f>Valores_correntes!F45/AUX_PIB!$C45*100</f>
        <v>1.4619883943228591</v>
      </c>
      <c r="G45" s="7">
        <f>Valores_correntes!G45/AUX_PIB!$C45*100</f>
        <v>15.71990390493306</v>
      </c>
      <c r="H45" s="7">
        <f>Valores_correntes!H45/AUX_PIB!$C45*100</f>
        <v>4.7547229835698905</v>
      </c>
      <c r="I45" s="7">
        <f>Valores_correntes!I45/AUX_PIB!$C45*100</f>
        <v>3.4059234246357685E-2</v>
      </c>
      <c r="J45" s="7">
        <f>Valores_correntes!J45/AUX_PIB!$C45*100</f>
        <v>2.2025034689498759</v>
      </c>
      <c r="K45" s="7">
        <f>Valores_correntes!K45/AUX_PIB!$C45*100</f>
        <v>0.48941663047046408</v>
      </c>
      <c r="L45" s="7">
        <f>Valores_correntes!L45/AUX_PIB!$C45*100</f>
        <v>2.2609418728863249</v>
      </c>
      <c r="M45" s="7">
        <f>Valores_correntes!M45/AUX_PIB!$C45*100</f>
        <v>9.7416441901229138</v>
      </c>
      <c r="N45" s="7">
        <f>Valores_correntes!N45/AUX_PIB!$C45*100</f>
        <v>4.0674019387349238</v>
      </c>
      <c r="O45" s="7">
        <f>Valores_correntes!O45/AUX_PIB!$C45*100</f>
        <v>4.3553338022267546E-2</v>
      </c>
      <c r="P45" s="7">
        <f>Valores_correntes!P45/AUX_PIB!$C45*100</f>
        <v>0.56392150368489391</v>
      </c>
      <c r="Q45" s="7">
        <f>Valores_correntes!Q45/AUX_PIB!$C45*100</f>
        <v>0.66752955333759001</v>
      </c>
      <c r="R45" s="7">
        <f>Valores_correntes!R45/AUX_PIB!$C45*100</f>
        <v>3.5102038962374946</v>
      </c>
      <c r="S45" s="7">
        <f>Valores_correntes!S45/AUX_PIB!$C45*100</f>
        <v>8.8526102300171701</v>
      </c>
      <c r="T45" s="7">
        <f>Valores_correntes!T45/AUX_PIB!$C45*100</f>
        <v>11.465846853753131</v>
      </c>
      <c r="U45" s="7">
        <f>Valores_correntes!U45/AUX_PIB!$C45*100</f>
        <v>9.5661990440541356</v>
      </c>
      <c r="V45" s="7">
        <f>Valores_correntes!V45/AUX_PIB!$C45*100</f>
        <v>4.5676680504354401</v>
      </c>
      <c r="W45" s="7">
        <f>Valores_correntes!W45/AUX_PIB!$C45*100</f>
        <v>1.4813102133837586</v>
      </c>
      <c r="X45" s="7">
        <f>Valores_correntes!X45/AUX_PIB!$C45*100</f>
        <v>7.2331341634466781</v>
      </c>
      <c r="Y45" s="7">
        <f>Valores_correntes!Y45/AUX_PIB!$C45*100</f>
        <v>34.314158325073137</v>
      </c>
      <c r="AF45" s="8"/>
    </row>
    <row r="46" spans="1:32" x14ac:dyDescent="0.3">
      <c r="A46" s="4" t="s">
        <v>34</v>
      </c>
      <c r="B46" s="7">
        <f>Valores_correntes!B46/AUX_PIB!$C46*100</f>
        <v>2.5255639523396431</v>
      </c>
      <c r="C46" s="7">
        <f>Valores_correntes!C46/AUX_PIB!$C46*100</f>
        <v>10.784277342200772</v>
      </c>
      <c r="D46" s="7">
        <f>Valores_correntes!D46/AUX_PIB!$C46*100</f>
        <v>1.5999034239523244</v>
      </c>
      <c r="E46" s="7">
        <f>Valores_correntes!E46/AUX_PIB!$C46*100</f>
        <v>0.33737316920083515</v>
      </c>
      <c r="F46" s="7">
        <f>Valores_correntes!F46/AUX_PIB!$C46*100</f>
        <v>1.9542065351786813</v>
      </c>
      <c r="G46" s="7">
        <f>Valores_correntes!G46/AUX_PIB!$C46*100</f>
        <v>17.201324422872254</v>
      </c>
      <c r="H46" s="7">
        <f>Valores_correntes!H46/AUX_PIB!$C46*100</f>
        <v>4.3898019842984732</v>
      </c>
      <c r="I46" s="7">
        <f>Valores_correntes!I46/AUX_PIB!$C46*100</f>
        <v>2.9210523813366206E-2</v>
      </c>
      <c r="J46" s="7">
        <f>Valores_correntes!J46/AUX_PIB!$C46*100</f>
        <v>2.0706080954201158</v>
      </c>
      <c r="K46" s="7">
        <f>Valores_correntes!K46/AUX_PIB!$C46*100</f>
        <v>0.49334719767728946</v>
      </c>
      <c r="L46" s="7">
        <f>Valores_correntes!L46/AUX_PIB!$C46*100</f>
        <v>2.1458258395095422</v>
      </c>
      <c r="M46" s="7">
        <f>Valores_correntes!M46/AUX_PIB!$C46*100</f>
        <v>9.1287936407187864</v>
      </c>
      <c r="N46" s="7">
        <f>Valores_correntes!N46/AUX_PIB!$C46*100</f>
        <v>3.9945567503075976</v>
      </c>
      <c r="O46" s="7">
        <f>Valores_correntes!O46/AUX_PIB!$C46*100</f>
        <v>3.9961324605390709E-2</v>
      </c>
      <c r="P46" s="7">
        <f>Valores_correntes!P46/AUX_PIB!$C46*100</f>
        <v>0.55464963630388719</v>
      </c>
      <c r="Q46" s="7">
        <f>Valores_correntes!Q46/AUX_PIB!$C46*100</f>
        <v>0.63087632272083927</v>
      </c>
      <c r="R46" s="7">
        <f>Valores_correntes!R46/AUX_PIB!$C46*100</f>
        <v>3.1907331872062903</v>
      </c>
      <c r="S46" s="7">
        <f>Valores_correntes!S46/AUX_PIB!$C46*100</f>
        <v>8.4107772211440057</v>
      </c>
      <c r="T46" s="7">
        <f>Valores_correntes!T46/AUX_PIB!$C46*100</f>
        <v>10.909922686945714</v>
      </c>
      <c r="U46" s="7">
        <f>Valores_correntes!U46/AUX_PIB!$C46*100</f>
        <v>10.85344919061953</v>
      </c>
      <c r="V46" s="7">
        <f>Valores_correntes!V46/AUX_PIB!$C46*100</f>
        <v>4.2251611556763278</v>
      </c>
      <c r="W46" s="7">
        <f>Valores_correntes!W46/AUX_PIB!$C46*100</f>
        <v>1.461596689598964</v>
      </c>
      <c r="X46" s="7">
        <f>Valores_correntes!X46/AUX_PIB!$C46*100</f>
        <v>7.2907655618945144</v>
      </c>
      <c r="Y46" s="7">
        <f>Valores_correntes!Y46/AUX_PIB!$C46*100</f>
        <v>34.740895284735053</v>
      </c>
      <c r="AF46" s="8"/>
    </row>
    <row r="47" spans="1:32" x14ac:dyDescent="0.3">
      <c r="A47" s="4" t="s">
        <v>35</v>
      </c>
      <c r="B47" s="7">
        <f>Valores_correntes!B47/AUX_PIB!$C47*100</f>
        <v>3.221556470515567</v>
      </c>
      <c r="C47" s="7">
        <f>Valores_correntes!C47/AUX_PIB!$C47*100</f>
        <v>10.83748175620627</v>
      </c>
      <c r="D47" s="7">
        <f>Valores_correntes!D47/AUX_PIB!$C47*100</f>
        <v>2.0826074013752924</v>
      </c>
      <c r="E47" s="7">
        <f>Valores_correntes!E47/AUX_PIB!$C47*100</f>
        <v>0.51634165649959807</v>
      </c>
      <c r="F47" s="7">
        <f>Valores_correntes!F47/AUX_PIB!$C47*100</f>
        <v>2.0199554661384598</v>
      </c>
      <c r="G47" s="7">
        <f>Valores_correntes!G47/AUX_PIB!$C47*100</f>
        <v>18.677942750735188</v>
      </c>
      <c r="H47" s="7">
        <f>Valores_correntes!H47/AUX_PIB!$C47*100</f>
        <v>5.3938593344191981</v>
      </c>
      <c r="I47" s="7">
        <f>Valores_correntes!I47/AUX_PIB!$C47*100</f>
        <v>3.5990240183402328E-2</v>
      </c>
      <c r="J47" s="7">
        <f>Valores_correntes!J47/AUX_PIB!$C47*100</f>
        <v>2.5165099991339082</v>
      </c>
      <c r="K47" s="7">
        <f>Valores_correntes!K47/AUX_PIB!$C47*100</f>
        <v>0.54867239246826005</v>
      </c>
      <c r="L47" s="7">
        <f>Valores_correntes!L47/AUX_PIB!$C47*100</f>
        <v>2.7214705984179419</v>
      </c>
      <c r="M47" s="7">
        <f>Valores_correntes!M47/AUX_PIB!$C47*100</f>
        <v>11.21650256462271</v>
      </c>
      <c r="N47" s="7">
        <f>Valores_correntes!N47/AUX_PIB!$C47*100</f>
        <v>4.7599688759044456</v>
      </c>
      <c r="O47" s="7">
        <f>Valores_correntes!O47/AUX_PIB!$C47*100</f>
        <v>4.0001392537702518E-2</v>
      </c>
      <c r="P47" s="7">
        <f>Valores_correntes!P47/AUX_PIB!$C47*100</f>
        <v>0.66001971917714264</v>
      </c>
      <c r="Q47" s="7">
        <f>Valores_correntes!Q47/AUX_PIB!$C47*100</f>
        <v>0.67661099254683965</v>
      </c>
      <c r="R47" s="7">
        <f>Valores_correntes!R47/AUX_PIB!$C47*100</f>
        <v>3.1558805867435673</v>
      </c>
      <c r="S47" s="7">
        <f>Valores_correntes!S47/AUX_PIB!$C47*100</f>
        <v>9.2924815669096983</v>
      </c>
      <c r="T47" s="7">
        <f>Valores_correntes!T47/AUX_PIB!$C47*100</f>
        <v>13.375384680839211</v>
      </c>
      <c r="U47" s="7">
        <f>Valores_correntes!U47/AUX_PIB!$C47*100</f>
        <v>10.913473388927375</v>
      </c>
      <c r="V47" s="7">
        <f>Valores_correntes!V47/AUX_PIB!$C47*100</f>
        <v>5.2591371196863435</v>
      </c>
      <c r="W47" s="7">
        <f>Valores_correntes!W47/AUX_PIB!$C47*100</f>
        <v>1.7416250415146981</v>
      </c>
      <c r="X47" s="7">
        <f>Valores_correntes!X47/AUX_PIB!$C47*100</f>
        <v>7.897306651299969</v>
      </c>
      <c r="Y47" s="7">
        <f>Valores_correntes!Y47/AUX_PIB!$C47*100</f>
        <v>39.186926882267592</v>
      </c>
      <c r="AF47" s="8"/>
    </row>
    <row r="48" spans="1:32" x14ac:dyDescent="0.3">
      <c r="A48" s="4" t="s">
        <v>36</v>
      </c>
      <c r="B48" s="7">
        <f>Valores_correntes!B48/AUX_PIB!$C48*100</f>
        <v>2.7586024745490052</v>
      </c>
      <c r="C48" s="7">
        <f>Valores_correntes!C48/AUX_PIB!$C48*100</f>
        <v>10.555992065187441</v>
      </c>
      <c r="D48" s="7">
        <f>Valores_correntes!D48/AUX_PIB!$C48*100</f>
        <v>1.7434445413553465</v>
      </c>
      <c r="E48" s="7">
        <f>Valores_correntes!E48/AUX_PIB!$C48*100</f>
        <v>0.26178983595644201</v>
      </c>
      <c r="F48" s="7">
        <f>Valores_correntes!F48/AUX_PIB!$C48*100</f>
        <v>1.6250499482436529</v>
      </c>
      <c r="G48" s="7">
        <f>Valores_correntes!G48/AUX_PIB!$C48*100</f>
        <v>16.944878865291884</v>
      </c>
      <c r="H48" s="7">
        <f>Valores_correntes!H48/AUX_PIB!$C48*100</f>
        <v>4.5581069058063424</v>
      </c>
      <c r="I48" s="7">
        <f>Valores_correntes!I48/AUX_PIB!$C48*100</f>
        <v>3.0599680365037074E-2</v>
      </c>
      <c r="J48" s="7">
        <f>Valores_correntes!J48/AUX_PIB!$C48*100</f>
        <v>2.4419332763545345</v>
      </c>
      <c r="K48" s="7">
        <f>Valores_correntes!K48/AUX_PIB!$C48*100</f>
        <v>0.36190013421135514</v>
      </c>
      <c r="L48" s="7">
        <f>Valores_correntes!L48/AUX_PIB!$C48*100</f>
        <v>1.594336752509085</v>
      </c>
      <c r="M48" s="7">
        <f>Valores_correntes!M48/AUX_PIB!$C48*100</f>
        <v>8.9868767492463544</v>
      </c>
      <c r="N48" s="7">
        <f>Valores_correntes!N48/AUX_PIB!$C48*100</f>
        <v>3.8575348095083513</v>
      </c>
      <c r="O48" s="7">
        <f>Valores_correntes!O48/AUX_PIB!$C48*100</f>
        <v>2.9308560598551709E-2</v>
      </c>
      <c r="P48" s="7">
        <f>Valores_correntes!P48/AUX_PIB!$C48*100</f>
        <v>0.5892433796217037</v>
      </c>
      <c r="Q48" s="7">
        <f>Valores_correntes!Q48/AUX_PIB!$C48*100</f>
        <v>0.32323199828002508</v>
      </c>
      <c r="R48" s="7">
        <f>Valores_correntes!R48/AUX_PIB!$C48*100</f>
        <v>2.3769257089168612</v>
      </c>
      <c r="S48" s="7">
        <f>Valores_correntes!S48/AUX_PIB!$C48*100</f>
        <v>7.1762444569254926</v>
      </c>
      <c r="T48" s="7">
        <f>Valores_correntes!T48/AUX_PIB!$C48*100</f>
        <v>11.1742441898637</v>
      </c>
      <c r="U48" s="7">
        <f>Valores_correntes!U48/AUX_PIB!$C48*100</f>
        <v>10.615900306151028</v>
      </c>
      <c r="V48" s="7">
        <f>Valores_correntes!V48/AUX_PIB!$C48*100</f>
        <v>4.7746211973315837</v>
      </c>
      <c r="W48" s="7">
        <f>Valores_correntes!W48/AUX_PIB!$C48*100</f>
        <v>0.94692196844782228</v>
      </c>
      <c r="X48" s="7">
        <f>Valores_correntes!X48/AUX_PIB!$C48*100</f>
        <v>5.5963124096695998</v>
      </c>
      <c r="Y48" s="7">
        <f>Valores_correntes!Y48/AUX_PIB!$C48*100</f>
        <v>33.108000071463735</v>
      </c>
      <c r="AF48" s="8"/>
    </row>
    <row r="49" spans="1:32" x14ac:dyDescent="0.3">
      <c r="A49" s="4" t="s">
        <v>37</v>
      </c>
      <c r="B49" s="7">
        <f>Valores_correntes!B49/AUX_PIB!$C49*100</f>
        <v>2.8815566632189236</v>
      </c>
      <c r="C49" s="7">
        <f>Valores_correntes!C49/AUX_PIB!$C49*100</f>
        <v>10.535542311276503</v>
      </c>
      <c r="D49" s="7">
        <f>Valores_correntes!D49/AUX_PIB!$C49*100</f>
        <v>2.1089068462639071</v>
      </c>
      <c r="E49" s="7">
        <f>Valores_correntes!E49/AUX_PIB!$C49*100</f>
        <v>0.30195470984694278</v>
      </c>
      <c r="F49" s="7">
        <f>Valores_correntes!F49/AUX_PIB!$C49*100</f>
        <v>1.4429689179065146</v>
      </c>
      <c r="G49" s="7">
        <f>Valores_correntes!G49/AUX_PIB!$C49*100</f>
        <v>17.270929448512792</v>
      </c>
      <c r="H49" s="7">
        <f>Valores_correntes!H49/AUX_PIB!$C49*100</f>
        <v>4.6593981174586974</v>
      </c>
      <c r="I49" s="7">
        <f>Valores_correntes!I49/AUX_PIB!$C49*100</f>
        <v>2.7519546941477572E-2</v>
      </c>
      <c r="J49" s="7">
        <f>Valores_correntes!J49/AUX_PIB!$C49*100</f>
        <v>2.1707825153969176</v>
      </c>
      <c r="K49" s="7">
        <f>Valores_correntes!K49/AUX_PIB!$C49*100</f>
        <v>0.41628436306163241</v>
      </c>
      <c r="L49" s="7">
        <f>Valores_correntes!L49/AUX_PIB!$C49*100</f>
        <v>2.3451159600755762</v>
      </c>
      <c r="M49" s="7">
        <f>Valores_correntes!M49/AUX_PIB!$C49*100</f>
        <v>9.6191005029343017</v>
      </c>
      <c r="N49" s="7">
        <f>Valores_correntes!N49/AUX_PIB!$C49*100</f>
        <v>4.1753714706468319</v>
      </c>
      <c r="O49" s="7">
        <f>Valores_correntes!O49/AUX_PIB!$C49*100</f>
        <v>3.6242577004655184E-2</v>
      </c>
      <c r="P49" s="7">
        <f>Valores_correntes!P49/AUX_PIB!$C49*100</f>
        <v>0.63674910714042665</v>
      </c>
      <c r="Q49" s="7">
        <f>Valores_correntes!Q49/AUX_PIB!$C49*100</f>
        <v>0.28793658164328351</v>
      </c>
      <c r="R49" s="7">
        <f>Valores_correntes!R49/AUX_PIB!$C49*100</f>
        <v>3.0481220243089644</v>
      </c>
      <c r="S49" s="7">
        <f>Valores_correntes!S49/AUX_PIB!$C49*100</f>
        <v>8.1844217607441614</v>
      </c>
      <c r="T49" s="7">
        <f>Valores_correntes!T49/AUX_PIB!$C49*100</f>
        <v>11.716326251324453</v>
      </c>
      <c r="U49" s="7">
        <f>Valores_correntes!U49/AUX_PIB!$C49*100</f>
        <v>10.599304435222635</v>
      </c>
      <c r="V49" s="7">
        <f>Valores_correntes!V49/AUX_PIB!$C49*100</f>
        <v>4.9164384688012515</v>
      </c>
      <c r="W49" s="7">
        <f>Valores_correntes!W49/AUX_PIB!$C49*100</f>
        <v>1.0061756545518588</v>
      </c>
      <c r="X49" s="7">
        <f>Valores_correntes!X49/AUX_PIB!$C49*100</f>
        <v>6.836206902291055</v>
      </c>
      <c r="Y49" s="7">
        <f>Valores_correntes!Y49/AUX_PIB!$C49*100</f>
        <v>35.074451712191248</v>
      </c>
      <c r="AF49" s="8"/>
    </row>
    <row r="50" spans="1:32" x14ac:dyDescent="0.3">
      <c r="A50" s="4" t="s">
        <v>38</v>
      </c>
      <c r="B50" s="7">
        <f>Valores_correntes!B50/AUX_PIB!$C50*100</f>
        <v>2.5827490874240935</v>
      </c>
      <c r="C50" s="7">
        <f>Valores_correntes!C50/AUX_PIB!$C50*100</f>
        <v>11.054614821363975</v>
      </c>
      <c r="D50" s="7">
        <f>Valores_correntes!D50/AUX_PIB!$C50*100</f>
        <v>1.7074951859100498</v>
      </c>
      <c r="E50" s="7">
        <f>Valores_correntes!E50/AUX_PIB!$C50*100</f>
        <v>0.36116306342159332</v>
      </c>
      <c r="F50" s="7">
        <f>Valores_correntes!F50/AUX_PIB!$C50*100</f>
        <v>1.6097410449945786</v>
      </c>
      <c r="G50" s="7">
        <f>Valores_correntes!G50/AUX_PIB!$C50*100</f>
        <v>17.31576320311429</v>
      </c>
      <c r="H50" s="7">
        <f>Valores_correntes!H50/AUX_PIB!$C50*100</f>
        <v>4.5530267860225733</v>
      </c>
      <c r="I50" s="7">
        <f>Valores_correntes!I50/AUX_PIB!$C50*100</f>
        <v>2.822296165022203E-2</v>
      </c>
      <c r="J50" s="7">
        <f>Valores_correntes!J50/AUX_PIB!$C50*100</f>
        <v>2.3187888463136908</v>
      </c>
      <c r="K50" s="7">
        <f>Valores_correntes!K50/AUX_PIB!$C50*100</f>
        <v>0.51688246489347855</v>
      </c>
      <c r="L50" s="7">
        <f>Valores_correntes!L50/AUX_PIB!$C50*100</f>
        <v>2.164430343344995</v>
      </c>
      <c r="M50" s="7">
        <f>Valores_correntes!M50/AUX_PIB!$C50*100</f>
        <v>9.5813514022249571</v>
      </c>
      <c r="N50" s="7">
        <f>Valores_correntes!N50/AUX_PIB!$C50*100</f>
        <v>3.8689202268842564</v>
      </c>
      <c r="O50" s="7">
        <f>Valores_correntes!O50/AUX_PIB!$C50*100</f>
        <v>3.5373379334797492E-2</v>
      </c>
      <c r="P50" s="7">
        <f>Valores_correntes!P50/AUX_PIB!$C50*100</f>
        <v>0.59076305264840501</v>
      </c>
      <c r="Q50" s="7">
        <f>Valores_correntes!Q50/AUX_PIB!$C50*100</f>
        <v>0.34882794399065531</v>
      </c>
      <c r="R50" s="7">
        <f>Valores_correntes!R50/AUX_PIB!$C50*100</f>
        <v>2.9963504241881318</v>
      </c>
      <c r="S50" s="7">
        <f>Valores_correntes!S50/AUX_PIB!$C50*100</f>
        <v>7.8402350270462478</v>
      </c>
      <c r="T50" s="7">
        <f>Valores_correntes!T50/AUX_PIB!$C50*100</f>
        <v>11.004696100330925</v>
      </c>
      <c r="U50" s="7">
        <f>Valores_correntes!U50/AUX_PIB!$C50*100</f>
        <v>11.118211162348993</v>
      </c>
      <c r="V50" s="7">
        <f>Valores_correntes!V50/AUX_PIB!$C50*100</f>
        <v>4.6170470848721452</v>
      </c>
      <c r="W50" s="7">
        <f>Valores_correntes!W50/AUX_PIB!$C50*100</f>
        <v>1.2268734723057273</v>
      </c>
      <c r="X50" s="7">
        <f>Valores_correntes!X50/AUX_PIB!$C50*100</f>
        <v>6.7705218125277051</v>
      </c>
      <c r="Y50" s="7">
        <f>Valores_correntes!Y50/AUX_PIB!$C50*100</f>
        <v>34.737349632385495</v>
      </c>
      <c r="AF50" s="8"/>
    </row>
    <row r="51" spans="1:32" x14ac:dyDescent="0.3">
      <c r="A51" s="4" t="s">
        <v>39</v>
      </c>
      <c r="B51" s="7">
        <f>Valores_correntes!B51/AUX_PIB!$C51*100</f>
        <v>3.1569238497215419</v>
      </c>
      <c r="C51" s="7">
        <f>Valores_correntes!C51/AUX_PIB!$C51*100</f>
        <v>10.657047856908134</v>
      </c>
      <c r="D51" s="7">
        <f>Valores_correntes!D51/AUX_PIB!$C51*100</f>
        <v>1.9367121475273561</v>
      </c>
      <c r="E51" s="7">
        <f>Valores_correntes!E51/AUX_PIB!$C51*100</f>
        <v>0.48265879369596271</v>
      </c>
      <c r="F51" s="7">
        <f>Valores_correntes!F51/AUX_PIB!$C51*100</f>
        <v>1.5198004870015545</v>
      </c>
      <c r="G51" s="7">
        <f>Valores_correntes!G51/AUX_PIB!$C51*100</f>
        <v>17.75314313485455</v>
      </c>
      <c r="H51" s="7">
        <f>Valores_correntes!H51/AUX_PIB!$C51*100</f>
        <v>5.334810259671837</v>
      </c>
      <c r="I51" s="7">
        <f>Valores_correntes!I51/AUX_PIB!$C51*100</f>
        <v>3.1377553870176142E-2</v>
      </c>
      <c r="J51" s="7">
        <f>Valores_correntes!J51/AUX_PIB!$C51*100</f>
        <v>2.6322345859689316</v>
      </c>
      <c r="K51" s="7">
        <f>Valores_correntes!K51/AUX_PIB!$C51*100</f>
        <v>0.66856386169429249</v>
      </c>
      <c r="L51" s="7">
        <f>Valores_correntes!L51/AUX_PIB!$C51*100</f>
        <v>2.49610620807977</v>
      </c>
      <c r="M51" s="7">
        <f>Valores_correntes!M51/AUX_PIB!$C51*100</f>
        <v>11.163092469285008</v>
      </c>
      <c r="N51" s="7">
        <f>Valores_correntes!N51/AUX_PIB!$C51*100</f>
        <v>4.7943321063475768</v>
      </c>
      <c r="O51" s="7">
        <f>Valores_correntes!O51/AUX_PIB!$C51*100</f>
        <v>3.972108673090563E-2</v>
      </c>
      <c r="P51" s="7">
        <f>Valores_correntes!P51/AUX_PIB!$C51*100</f>
        <v>0.73143062978273998</v>
      </c>
      <c r="Q51" s="7">
        <f>Valores_correntes!Q51/AUX_PIB!$C51*100</f>
        <v>0.49461463726490118</v>
      </c>
      <c r="R51" s="7">
        <f>Valores_correntes!R51/AUX_PIB!$C51*100</f>
        <v>3.3359324325170503</v>
      </c>
      <c r="S51" s="7">
        <f>Valores_correntes!S51/AUX_PIB!$C51*100</f>
        <v>9.396030892643175</v>
      </c>
      <c r="T51" s="7">
        <f>Valores_correntes!T51/AUX_PIB!$C51*100</f>
        <v>13.286066215740957</v>
      </c>
      <c r="U51" s="7">
        <f>Valores_correntes!U51/AUX_PIB!$C51*100</f>
        <v>10.728146497509215</v>
      </c>
      <c r="V51" s="7">
        <f>Valores_correntes!V51/AUX_PIB!$C51*100</f>
        <v>5.3003773632790274</v>
      </c>
      <c r="W51" s="7">
        <f>Valores_correntes!W51/AUX_PIB!$C51*100</f>
        <v>1.6458372926551563</v>
      </c>
      <c r="X51" s="7">
        <f>Valores_correntes!X51/AUX_PIB!$C51*100</f>
        <v>7.3518391275983737</v>
      </c>
      <c r="Y51" s="7">
        <f>Valores_correntes!Y51/AUX_PIB!$C51*100</f>
        <v>38.312266496782726</v>
      </c>
      <c r="AF51" s="8"/>
    </row>
    <row r="52" spans="1:32" x14ac:dyDescent="0.3">
      <c r="A52" s="4" t="s">
        <v>40</v>
      </c>
      <c r="B52" s="7">
        <f>Valores_correntes!B52/AUX_PIB!$C52*100</f>
        <v>2.7494495586485108</v>
      </c>
      <c r="C52" s="7">
        <f>Valores_correntes!C52/AUX_PIB!$C52*100</f>
        <v>10.500408750616064</v>
      </c>
      <c r="D52" s="7">
        <f>Valores_correntes!D52/AUX_PIB!$C52*100</f>
        <v>1.8765744268788698</v>
      </c>
      <c r="E52" s="7">
        <f>Valores_correntes!E52/AUX_PIB!$C52*100</f>
        <v>0.23587839771816715</v>
      </c>
      <c r="F52" s="7">
        <f>Valores_correntes!F52/AUX_PIB!$C52*100</f>
        <v>1.4879951478287838</v>
      </c>
      <c r="G52" s="7">
        <f>Valores_correntes!G52/AUX_PIB!$C52*100</f>
        <v>16.850306281690397</v>
      </c>
      <c r="H52" s="7">
        <f>Valores_correntes!H52/AUX_PIB!$C52*100</f>
        <v>4.6311947325242375</v>
      </c>
      <c r="I52" s="7">
        <f>Valores_correntes!I52/AUX_PIB!$C52*100</f>
        <v>2.5917289130527096E-2</v>
      </c>
      <c r="J52" s="7">
        <f>Valores_correntes!J52/AUX_PIB!$C52*100</f>
        <v>2.438259148647012</v>
      </c>
      <c r="K52" s="7">
        <f>Valores_correntes!K52/AUX_PIB!$C52*100</f>
        <v>0.34774245400628195</v>
      </c>
      <c r="L52" s="7">
        <f>Valores_correntes!L52/AUX_PIB!$C52*100</f>
        <v>1.6778086779979189</v>
      </c>
      <c r="M52" s="7">
        <f>Valores_correntes!M52/AUX_PIB!$C52*100</f>
        <v>9.1209223023059778</v>
      </c>
      <c r="N52" s="7">
        <f>Valores_correntes!N52/AUX_PIB!$C52*100</f>
        <v>3.8903499628413938</v>
      </c>
      <c r="O52" s="7">
        <f>Valores_correntes!O52/AUX_PIB!$C52*100</f>
        <v>3.1306086170556031E-2</v>
      </c>
      <c r="P52" s="7">
        <f>Valores_correntes!P52/AUX_PIB!$C52*100</f>
        <v>0.62817078755672751</v>
      </c>
      <c r="Q52" s="7">
        <f>Valores_correntes!Q52/AUX_PIB!$C52*100</f>
        <v>0.38753708242873747</v>
      </c>
      <c r="R52" s="7">
        <f>Valores_correntes!R52/AUX_PIB!$C52*100</f>
        <v>2.6314721298349535</v>
      </c>
      <c r="S52" s="7">
        <f>Valores_correntes!S52/AUX_PIB!$C52*100</f>
        <v>7.5688360488323694</v>
      </c>
      <c r="T52" s="7">
        <f>Valores_correntes!T52/AUX_PIB!$C52*100</f>
        <v>11.270994254014143</v>
      </c>
      <c r="U52" s="7">
        <f>Valores_correntes!U52/AUX_PIB!$C52*100</f>
        <v>10.557632125917147</v>
      </c>
      <c r="V52" s="7">
        <f>Valores_correntes!V52/AUX_PIB!$C52*100</f>
        <v>4.9430043630826104</v>
      </c>
      <c r="W52" s="7">
        <f>Valores_correntes!W52/AUX_PIB!$C52*100</f>
        <v>0.97115793415318663</v>
      </c>
      <c r="X52" s="7">
        <f>Valores_correntes!X52/AUX_PIB!$C52*100</f>
        <v>5.7972759556616564</v>
      </c>
      <c r="Y52" s="7">
        <f>Valores_correntes!Y52/AUX_PIB!$C52*100</f>
        <v>33.540064632828745</v>
      </c>
      <c r="AF52" s="8"/>
    </row>
    <row r="53" spans="1:32" x14ac:dyDescent="0.3">
      <c r="A53" s="4" t="s">
        <v>41</v>
      </c>
      <c r="B53" s="7">
        <f>Valores_correntes!B53/AUX_PIB!$C53*100</f>
        <v>2.6853980951045582</v>
      </c>
      <c r="C53" s="7">
        <f>Valores_correntes!C53/AUX_PIB!$C53*100</f>
        <v>10.171547880223347</v>
      </c>
      <c r="D53" s="7">
        <f>Valores_correntes!D53/AUX_PIB!$C53*100</f>
        <v>1.951416241167514</v>
      </c>
      <c r="E53" s="7">
        <f>Valores_correntes!E53/AUX_PIB!$C53*100</f>
        <v>0.31334440622291443</v>
      </c>
      <c r="F53" s="7">
        <f>Valores_correntes!F53/AUX_PIB!$C53*100</f>
        <v>1.3948489822736563</v>
      </c>
      <c r="G53" s="7">
        <f>Valores_correntes!G53/AUX_PIB!$C53*100</f>
        <v>16.516555604991989</v>
      </c>
      <c r="H53" s="7">
        <f>Valores_correntes!H53/AUX_PIB!$C53*100</f>
        <v>4.5381039549091655</v>
      </c>
      <c r="I53" s="7">
        <f>Valores_correntes!I53/AUX_PIB!$C53*100</f>
        <v>2.7753723126491436E-2</v>
      </c>
      <c r="J53" s="7">
        <f>Valores_correntes!J53/AUX_PIB!$C53*100</f>
        <v>2.340236746822979</v>
      </c>
      <c r="K53" s="7">
        <f>Valores_correntes!K53/AUX_PIB!$C53*100</f>
        <v>0.48386038956576155</v>
      </c>
      <c r="L53" s="7">
        <f>Valores_correntes!L53/AUX_PIB!$C53*100</f>
        <v>2.1678681429550868</v>
      </c>
      <c r="M53" s="7">
        <f>Valores_correntes!M53/AUX_PIB!$C53*100</f>
        <v>9.557822957379484</v>
      </c>
      <c r="N53" s="7">
        <f>Valores_correntes!N53/AUX_PIB!$C53*100</f>
        <v>4.044235533558278</v>
      </c>
      <c r="O53" s="7">
        <f>Valores_correntes!O53/AUX_PIB!$C53*100</f>
        <v>3.8223762993146157E-2</v>
      </c>
      <c r="P53" s="7">
        <f>Valores_correntes!P53/AUX_PIB!$C53*100</f>
        <v>0.6523402923431737</v>
      </c>
      <c r="Q53" s="7">
        <f>Valores_correntes!Q53/AUX_PIB!$C53*100</f>
        <v>0.39506906704209988</v>
      </c>
      <c r="R53" s="7">
        <f>Valores_correntes!R53/AUX_PIB!$C53*100</f>
        <v>3.2935835241635338</v>
      </c>
      <c r="S53" s="7">
        <f>Valores_correntes!S53/AUX_PIB!$C53*100</f>
        <v>8.4234521801002309</v>
      </c>
      <c r="T53" s="7">
        <f>Valores_correntes!T53/AUX_PIB!$C53*100</f>
        <v>11.267737583572002</v>
      </c>
      <c r="U53" s="7">
        <f>Valores_correntes!U53/AUX_PIB!$C53*100</f>
        <v>10.237525366342984</v>
      </c>
      <c r="V53" s="7">
        <f>Valores_correntes!V53/AUX_PIB!$C53*100</f>
        <v>4.9439932803336664</v>
      </c>
      <c r="W53" s="7">
        <f>Valores_correntes!W53/AUX_PIB!$C53*100</f>
        <v>1.1922738628307759</v>
      </c>
      <c r="X53" s="7">
        <f>Valores_correntes!X53/AUX_PIB!$C53*100</f>
        <v>6.8563006493922778</v>
      </c>
      <c r="Y53" s="7">
        <f>Valores_correntes!Y53/AUX_PIB!$C53*100</f>
        <v>34.497830742471706</v>
      </c>
      <c r="AF53" s="8"/>
    </row>
    <row r="54" spans="1:32" x14ac:dyDescent="0.3">
      <c r="A54" s="4" t="s">
        <v>42</v>
      </c>
      <c r="B54" s="7">
        <f>Valores_correntes!B54/AUX_PIB!$C54*100</f>
        <v>2.5709579593679113</v>
      </c>
      <c r="C54" s="7">
        <f>Valores_correntes!C54/AUX_PIB!$C54*100</f>
        <v>10.821166404977783</v>
      </c>
      <c r="D54" s="7">
        <f>Valores_correntes!D54/AUX_PIB!$C54*100</f>
        <v>1.6809607252571732</v>
      </c>
      <c r="E54" s="7">
        <f>Valores_correntes!E54/AUX_PIB!$C54*100</f>
        <v>0.35300950395388542</v>
      </c>
      <c r="F54" s="7">
        <f>Valores_correntes!F54/AUX_PIB!$C54*100</f>
        <v>1.8138648540329767</v>
      </c>
      <c r="G54" s="7">
        <f>Valores_correntes!G54/AUX_PIB!$C54*100</f>
        <v>17.23995944758973</v>
      </c>
      <c r="H54" s="7">
        <f>Valores_correntes!H54/AUX_PIB!$C54*100</f>
        <v>4.4434594516557242</v>
      </c>
      <c r="I54" s="7">
        <f>Valores_correntes!I54/AUX_PIB!$C54*100</f>
        <v>2.9738006209083487E-2</v>
      </c>
      <c r="J54" s="7">
        <f>Valores_correntes!J54/AUX_PIB!$C54*100</f>
        <v>2.319081244496318</v>
      </c>
      <c r="K54" s="7">
        <f>Valores_correntes!K54/AUX_PIB!$C54*100</f>
        <v>0.52377032687104519</v>
      </c>
      <c r="L54" s="7">
        <f>Valores_correntes!L54/AUX_PIB!$C54*100</f>
        <v>2.1884774380796599</v>
      </c>
      <c r="M54" s="7">
        <f>Valores_correntes!M54/AUX_PIB!$C54*100</f>
        <v>9.5045264673118304</v>
      </c>
      <c r="N54" s="7">
        <f>Valores_correntes!N54/AUX_PIB!$C54*100</f>
        <v>3.8964417809151914</v>
      </c>
      <c r="O54" s="7">
        <f>Valores_correntes!O54/AUX_PIB!$C54*100</f>
        <v>3.7426641700817519E-2</v>
      </c>
      <c r="P54" s="7">
        <f>Valores_correntes!P54/AUX_PIB!$C54*100</f>
        <v>0.6290870164338469</v>
      </c>
      <c r="Q54" s="7">
        <f>Valores_correntes!Q54/AUX_PIB!$C54*100</f>
        <v>0.46271017440538598</v>
      </c>
      <c r="R54" s="7">
        <f>Valores_correntes!R54/AUX_PIB!$C54*100</f>
        <v>3.2202668501041316</v>
      </c>
      <c r="S54" s="7">
        <f>Valores_correntes!S54/AUX_PIB!$C54*100</f>
        <v>8.2459324635593738</v>
      </c>
      <c r="T54" s="7">
        <f>Valores_correntes!T54/AUX_PIB!$C54*100</f>
        <v>10.910859191938826</v>
      </c>
      <c r="U54" s="7">
        <f>Valores_correntes!U54/AUX_PIB!$C54*100</f>
        <v>10.888331052887683</v>
      </c>
      <c r="V54" s="7">
        <f>Valores_correntes!V54/AUX_PIB!$C54*100</f>
        <v>4.6291289861873377</v>
      </c>
      <c r="W54" s="7">
        <f>Valores_correntes!W54/AUX_PIB!$C54*100</f>
        <v>1.3394900052303165</v>
      </c>
      <c r="X54" s="7">
        <f>Valores_correntes!X54/AUX_PIB!$C54*100</f>
        <v>7.2226091422167684</v>
      </c>
      <c r="Y54" s="7">
        <f>Valores_correntes!Y54/AUX_PIB!$C54*100</f>
        <v>34.99041837846093</v>
      </c>
      <c r="AF54" s="8"/>
    </row>
    <row r="55" spans="1:32" x14ac:dyDescent="0.3">
      <c r="A55" s="4" t="s">
        <v>43</v>
      </c>
      <c r="B55" s="7">
        <f>Valores_correntes!B55/AUX_PIB!$C55*100</f>
        <v>3.0485400191927141</v>
      </c>
      <c r="C55" s="7">
        <f>Valores_correntes!C55/AUX_PIB!$C55*100</f>
        <v>10.45995550507376</v>
      </c>
      <c r="D55" s="7">
        <f>Valores_correntes!D55/AUX_PIB!$C55*100</f>
        <v>1.9160589878765639</v>
      </c>
      <c r="E55" s="7">
        <f>Valores_correntes!E55/AUX_PIB!$C55*100</f>
        <v>0.53005258143689815</v>
      </c>
      <c r="F55" s="7">
        <f>Valores_correntes!F55/AUX_PIB!$C55*100</f>
        <v>1.813808654404194</v>
      </c>
      <c r="G55" s="7">
        <f>Valores_correntes!G55/AUX_PIB!$C55*100</f>
        <v>17.768415747984129</v>
      </c>
      <c r="H55" s="7">
        <f>Valores_correntes!H55/AUX_PIB!$C55*100</f>
        <v>5.076422007217583</v>
      </c>
      <c r="I55" s="7">
        <f>Valores_correntes!I55/AUX_PIB!$C55*100</f>
        <v>3.3720632441761898E-2</v>
      </c>
      <c r="J55" s="7">
        <f>Valores_correntes!J55/AUX_PIB!$C55*100</f>
        <v>2.652629103488291</v>
      </c>
      <c r="K55" s="7">
        <f>Valores_correntes!K55/AUX_PIB!$C55*100</f>
        <v>0.65691667931879782</v>
      </c>
      <c r="L55" s="7">
        <f>Valores_correntes!L55/AUX_PIB!$C55*100</f>
        <v>2.3978915394712863</v>
      </c>
      <c r="M55" s="7">
        <f>Valores_correntes!M55/AUX_PIB!$C55*100</f>
        <v>10.817579961937719</v>
      </c>
      <c r="N55" s="7">
        <f>Valores_correntes!N55/AUX_PIB!$C55*100</f>
        <v>4.8077418894076986</v>
      </c>
      <c r="O55" s="7">
        <f>Valores_correntes!O55/AUX_PIB!$C55*100</f>
        <v>3.9285025887442648E-2</v>
      </c>
      <c r="P55" s="7">
        <f>Valores_correntes!P55/AUX_PIB!$C55*100</f>
        <v>0.77562116347822929</v>
      </c>
      <c r="Q55" s="7">
        <f>Valores_correntes!Q55/AUX_PIB!$C55*100</f>
        <v>0.60299554843947556</v>
      </c>
      <c r="R55" s="7">
        <f>Valores_correntes!R55/AUX_PIB!$C55*100</f>
        <v>3.3046751921227422</v>
      </c>
      <c r="S55" s="7">
        <f>Valores_correntes!S55/AUX_PIB!$C55*100</f>
        <v>9.530318819335589</v>
      </c>
      <c r="T55" s="7">
        <f>Valores_correntes!T55/AUX_PIB!$C55*100</f>
        <v>12.932703915817994</v>
      </c>
      <c r="U55" s="7">
        <f>Valores_correntes!U55/AUX_PIB!$C55*100</f>
        <v>10.532961163402964</v>
      </c>
      <c r="V55" s="7">
        <f>Valores_correntes!V55/AUX_PIB!$C55*100</f>
        <v>5.3443092548430844</v>
      </c>
      <c r="W55" s="7">
        <f>Valores_correntes!W55/AUX_PIB!$C55*100</f>
        <v>1.7899648091951719</v>
      </c>
      <c r="X55" s="7">
        <f>Valores_correntes!X55/AUX_PIB!$C55*100</f>
        <v>7.5163753859982227</v>
      </c>
      <c r="Y55" s="7">
        <f>Valores_correntes!Y55/AUX_PIB!$C55*100</f>
        <v>38.116314529257437</v>
      </c>
      <c r="AF55" s="8"/>
    </row>
    <row r="56" spans="1:32" x14ac:dyDescent="0.3">
      <c r="A56" s="4" t="s">
        <v>44</v>
      </c>
      <c r="B56" s="7">
        <f>Valores_correntes!B56/AUX_PIB!$C56*100</f>
        <v>2.8141799085377479</v>
      </c>
      <c r="C56" s="7">
        <f>Valores_correntes!C56/AUX_PIB!$C56*100</f>
        <v>10.708926300426308</v>
      </c>
      <c r="D56" s="7">
        <f>Valores_correntes!D56/AUX_PIB!$C56*100</f>
        <v>1.8766074857554955</v>
      </c>
      <c r="E56" s="7">
        <f>Valores_correntes!E56/AUX_PIB!$C56*100</f>
        <v>0.23264530072927142</v>
      </c>
      <c r="F56" s="7">
        <f>Valores_correntes!F56/AUX_PIB!$C56*100</f>
        <v>1.4718066706425543</v>
      </c>
      <c r="G56" s="7">
        <f>Valores_correntes!G56/AUX_PIB!$C56*100</f>
        <v>17.104165666091379</v>
      </c>
      <c r="H56" s="7">
        <f>Valores_correntes!H56/AUX_PIB!$C56*100</f>
        <v>4.6597779658689937</v>
      </c>
      <c r="I56" s="7">
        <f>Valores_correntes!I56/AUX_PIB!$C56*100</f>
        <v>2.6527653993692238E-2</v>
      </c>
      <c r="J56" s="7">
        <f>Valores_correntes!J56/AUX_PIB!$C56*100</f>
        <v>2.5382835563487847</v>
      </c>
      <c r="K56" s="7">
        <f>Valores_correntes!K56/AUX_PIB!$C56*100</f>
        <v>0.24575549594966842</v>
      </c>
      <c r="L56" s="7">
        <f>Valores_correntes!L56/AUX_PIB!$C56*100</f>
        <v>1.6707691210101718</v>
      </c>
      <c r="M56" s="7">
        <f>Valores_correntes!M56/AUX_PIB!$C56*100</f>
        <v>9.1411137931713107</v>
      </c>
      <c r="N56" s="7">
        <f>Valores_correntes!N56/AUX_PIB!$C56*100</f>
        <v>4.0155828276897987</v>
      </c>
      <c r="O56" s="7">
        <f>Valores_correntes!O56/AUX_PIB!$C56*100</f>
        <v>2.9896594381861971E-2</v>
      </c>
      <c r="P56" s="7">
        <f>Valores_correntes!P56/AUX_PIB!$C56*100</f>
        <v>0.6853802531989126</v>
      </c>
      <c r="Q56" s="7">
        <f>Valores_correntes!Q56/AUX_PIB!$C56*100</f>
        <v>0.49254656750206577</v>
      </c>
      <c r="R56" s="7">
        <f>Valores_correntes!R56/AUX_PIB!$C56*100</f>
        <v>2.8371034810710181</v>
      </c>
      <c r="S56" s="7">
        <f>Valores_correntes!S56/AUX_PIB!$C56*100</f>
        <v>8.0605097238436585</v>
      </c>
      <c r="T56" s="7">
        <f>Valores_correntes!T56/AUX_PIB!$C56*100</f>
        <v>11.489540702096539</v>
      </c>
      <c r="U56" s="7">
        <f>Valores_correntes!U56/AUX_PIB!$C56*100</f>
        <v>10.765350548801862</v>
      </c>
      <c r="V56" s="7">
        <f>Valores_correntes!V56/AUX_PIB!$C56*100</f>
        <v>5.1002712953031928</v>
      </c>
      <c r="W56" s="7">
        <f>Valores_correntes!W56/AUX_PIB!$C56*100</f>
        <v>0.97094736418100558</v>
      </c>
      <c r="X56" s="7">
        <f>Valores_correntes!X56/AUX_PIB!$C56*100</f>
        <v>5.9796792727237449</v>
      </c>
      <c r="Y56" s="7">
        <f>Valores_correntes!Y56/AUX_PIB!$C56*100</f>
        <v>34.305789183106342</v>
      </c>
      <c r="AF56" s="8"/>
    </row>
    <row r="57" spans="1:32" x14ac:dyDescent="0.3">
      <c r="A57" s="4" t="s">
        <v>45</v>
      </c>
      <c r="B57" s="7">
        <f>Valores_correntes!B57/AUX_PIB!$C57*100</f>
        <v>2.6688781336077683</v>
      </c>
      <c r="C57" s="7">
        <f>Valores_correntes!C57/AUX_PIB!$C57*100</f>
        <v>10.127609578312205</v>
      </c>
      <c r="D57" s="7">
        <f>Valores_correntes!D57/AUX_PIB!$C57*100</f>
        <v>1.9818118091290389</v>
      </c>
      <c r="E57" s="7">
        <f>Valores_correntes!E57/AUX_PIB!$C57*100</f>
        <v>0.26013428602646377</v>
      </c>
      <c r="F57" s="7">
        <f>Valores_correntes!F57/AUX_PIB!$C57*100</f>
        <v>1.4764519796594542</v>
      </c>
      <c r="G57" s="7">
        <f>Valores_correntes!G57/AUX_PIB!$C57*100</f>
        <v>16.514885786734933</v>
      </c>
      <c r="H57" s="7">
        <f>Valores_correntes!H57/AUX_PIB!$C57*100</f>
        <v>4.5285071805085462</v>
      </c>
      <c r="I57" s="7">
        <f>Valores_correntes!I57/AUX_PIB!$C57*100</f>
        <v>2.8176286299051223E-2</v>
      </c>
      <c r="J57" s="7">
        <f>Valores_correntes!J57/AUX_PIB!$C57*100</f>
        <v>2.416424875240609</v>
      </c>
      <c r="K57" s="7">
        <f>Valores_correntes!K57/AUX_PIB!$C57*100</f>
        <v>0.33891372857291058</v>
      </c>
      <c r="L57" s="7">
        <f>Valores_correntes!L57/AUX_PIB!$C57*100</f>
        <v>2.1254226745882168</v>
      </c>
      <c r="M57" s="7">
        <f>Valores_correntes!M57/AUX_PIB!$C57*100</f>
        <v>9.4374447452093335</v>
      </c>
      <c r="N57" s="7">
        <f>Valores_correntes!N57/AUX_PIB!$C57*100</f>
        <v>4.1563921191166679</v>
      </c>
      <c r="O57" s="7">
        <f>Valores_correntes!O57/AUX_PIB!$C57*100</f>
        <v>3.5239538729628136E-2</v>
      </c>
      <c r="P57" s="7">
        <f>Valores_correntes!P57/AUX_PIB!$C57*100</f>
        <v>0.70875268381383105</v>
      </c>
      <c r="Q57" s="7">
        <f>Valores_correntes!Q57/AUX_PIB!$C57*100</f>
        <v>0.44830663783271818</v>
      </c>
      <c r="R57" s="7">
        <f>Valores_correntes!R57/AUX_PIB!$C57*100</f>
        <v>3.4278635530691255</v>
      </c>
      <c r="S57" s="7">
        <f>Valores_correntes!S57/AUX_PIB!$C57*100</f>
        <v>8.7765545325619705</v>
      </c>
      <c r="T57" s="7">
        <f>Valores_correntes!T57/AUX_PIB!$C57*100</f>
        <v>11.353777433232983</v>
      </c>
      <c r="U57" s="7">
        <f>Valores_correntes!U57/AUX_PIB!$C57*100</f>
        <v>10.191025403340886</v>
      </c>
      <c r="V57" s="7">
        <f>Valores_correntes!V57/AUX_PIB!$C57*100</f>
        <v>5.1069893681834788</v>
      </c>
      <c r="W57" s="7">
        <f>Valores_correntes!W57/AUX_PIB!$C57*100</f>
        <v>1.0473546524320927</v>
      </c>
      <c r="X57" s="7">
        <f>Valores_correntes!X57/AUX_PIB!$C57*100</f>
        <v>7.0297382073167967</v>
      </c>
      <c r="Y57" s="7">
        <f>Valores_correntes!Y57/AUX_PIB!$C57*100</f>
        <v>34.728885064506237</v>
      </c>
      <c r="AF57" s="8"/>
    </row>
    <row r="58" spans="1:32" x14ac:dyDescent="0.3">
      <c r="A58" s="4" t="s">
        <v>46</v>
      </c>
      <c r="B58" s="7">
        <f>Valores_correntes!B58/AUX_PIB!$C58*100</f>
        <v>2.4072977794594892</v>
      </c>
      <c r="C58" s="7">
        <f>Valores_correntes!C58/AUX_PIB!$C58*100</f>
        <v>10.876096087852453</v>
      </c>
      <c r="D58" s="7">
        <f>Valores_correntes!D58/AUX_PIB!$C58*100</f>
        <v>1.6965210823088688</v>
      </c>
      <c r="E58" s="7">
        <f>Valores_correntes!E58/AUX_PIB!$C58*100</f>
        <v>0.30655911901204996</v>
      </c>
      <c r="F58" s="7">
        <f>Valores_correntes!F58/AUX_PIB!$C58*100</f>
        <v>1.3659572679612584</v>
      </c>
      <c r="G58" s="7">
        <f>Valores_correntes!G58/AUX_PIB!$C58*100</f>
        <v>16.65243133659412</v>
      </c>
      <c r="H58" s="7">
        <f>Valores_correntes!H58/AUX_PIB!$C58*100</f>
        <v>4.3917115289829933</v>
      </c>
      <c r="I58" s="7">
        <f>Valores_correntes!I58/AUX_PIB!$C58*100</f>
        <v>2.9897182186240996E-2</v>
      </c>
      <c r="J58" s="7">
        <f>Valores_correntes!J58/AUX_PIB!$C58*100</f>
        <v>2.3712938611162602</v>
      </c>
      <c r="K58" s="7">
        <f>Valores_correntes!K58/AUX_PIB!$C58*100</f>
        <v>0.36285450381080747</v>
      </c>
      <c r="L58" s="7">
        <f>Valores_correntes!L58/AUX_PIB!$C58*100</f>
        <v>2.1268930980329608</v>
      </c>
      <c r="M58" s="7">
        <f>Valores_correntes!M58/AUX_PIB!$C58*100</f>
        <v>9.2826501741292624</v>
      </c>
      <c r="N58" s="7">
        <f>Valores_correntes!N58/AUX_PIB!$C58*100</f>
        <v>4.0062014201497158</v>
      </c>
      <c r="O58" s="7">
        <f>Valores_correntes!O58/AUX_PIB!$C58*100</f>
        <v>3.3814042824954149E-2</v>
      </c>
      <c r="P58" s="7">
        <f>Valores_correntes!P58/AUX_PIB!$C58*100</f>
        <v>0.68344403081579441</v>
      </c>
      <c r="Q58" s="7">
        <f>Valores_correntes!Q58/AUX_PIB!$C58*100</f>
        <v>0.52271097170302805</v>
      </c>
      <c r="R58" s="7">
        <f>Valores_correntes!R58/AUX_PIB!$C58*100</f>
        <v>3.2798481441436946</v>
      </c>
      <c r="S58" s="7">
        <f>Valores_correntes!S58/AUX_PIB!$C58*100</f>
        <v>8.5260186096371875</v>
      </c>
      <c r="T58" s="7">
        <f>Valores_correntes!T58/AUX_PIB!$C58*100</f>
        <v>10.805210728592197</v>
      </c>
      <c r="U58" s="7">
        <f>Valores_correntes!U58/AUX_PIB!$C58*100</f>
        <v>10.939807312863648</v>
      </c>
      <c r="V58" s="7">
        <f>Valores_correntes!V58/AUX_PIB!$C58*100</f>
        <v>4.7512589742409244</v>
      </c>
      <c r="W58" s="7">
        <f>Valores_correntes!W58/AUX_PIB!$C58*100</f>
        <v>1.1921245945258854</v>
      </c>
      <c r="X58" s="7">
        <f>Valores_correntes!X58/AUX_PIB!$C58*100</f>
        <v>6.7726985101379142</v>
      </c>
      <c r="Y58" s="7">
        <f>Valores_correntes!Y58/AUX_PIB!$C58*100</f>
        <v>34.46110012036057</v>
      </c>
      <c r="AF58" s="8"/>
    </row>
    <row r="59" spans="1:32" x14ac:dyDescent="0.3">
      <c r="A59" s="4" t="s">
        <v>47</v>
      </c>
      <c r="B59" s="7">
        <f>Valores_correntes!B59/AUX_PIB!$C59*100</f>
        <v>2.9506950391610109</v>
      </c>
      <c r="C59" s="7">
        <f>Valores_correntes!C59/AUX_PIB!$C59*100</f>
        <v>10.679399869318624</v>
      </c>
      <c r="D59" s="7">
        <f>Valores_correntes!D59/AUX_PIB!$C59*100</f>
        <v>1.9657427878619187</v>
      </c>
      <c r="E59" s="7">
        <f>Valores_correntes!E59/AUX_PIB!$C59*100</f>
        <v>0.49731593226426196</v>
      </c>
      <c r="F59" s="7">
        <f>Valores_correntes!F59/AUX_PIB!$C59*100</f>
        <v>3.3040287095605727</v>
      </c>
      <c r="G59" s="7">
        <f>Valores_correntes!G59/AUX_PIB!$C59*100</f>
        <v>19.397182338166388</v>
      </c>
      <c r="H59" s="7">
        <f>Valores_correntes!H59/AUX_PIB!$C59*100</f>
        <v>5.0498496131603599</v>
      </c>
      <c r="I59" s="7">
        <f>Valores_correntes!I59/AUX_PIB!$C59*100</f>
        <v>3.4112264735904146E-2</v>
      </c>
      <c r="J59" s="7">
        <f>Valores_correntes!J59/AUX_PIB!$C59*100</f>
        <v>2.7292440713999189</v>
      </c>
      <c r="K59" s="7">
        <f>Valores_correntes!K59/AUX_PIB!$C59*100</f>
        <v>0.45749255387317239</v>
      </c>
      <c r="L59" s="7">
        <f>Valores_correntes!L59/AUX_PIB!$C59*100</f>
        <v>2.3433520990841208</v>
      </c>
      <c r="M59" s="7">
        <f>Valores_correntes!M59/AUX_PIB!$C59*100</f>
        <v>10.614050602253474</v>
      </c>
      <c r="N59" s="7">
        <f>Valores_correntes!N59/AUX_PIB!$C59*100</f>
        <v>4.7774277852301994</v>
      </c>
      <c r="O59" s="7">
        <f>Valores_correntes!O59/AUX_PIB!$C59*100</f>
        <v>3.6069055835991778E-2</v>
      </c>
      <c r="P59" s="7">
        <f>Valores_correntes!P59/AUX_PIB!$C59*100</f>
        <v>0.81502308889840425</v>
      </c>
      <c r="Q59" s="7">
        <f>Valores_correntes!Q59/AUX_PIB!$C59*100</f>
        <v>0.71874392717438695</v>
      </c>
      <c r="R59" s="7">
        <f>Valores_correntes!R59/AUX_PIB!$C59*100</f>
        <v>3.4802890874430346</v>
      </c>
      <c r="S59" s="7">
        <f>Valores_correntes!S59/AUX_PIB!$C59*100</f>
        <v>9.8275529445820151</v>
      </c>
      <c r="T59" s="7">
        <f>Valores_correntes!T59/AUX_PIB!$C59*100</f>
        <v>12.777972437551572</v>
      </c>
      <c r="U59" s="7">
        <f>Valores_correntes!U59/AUX_PIB!$C59*100</f>
        <v>10.74958118989052</v>
      </c>
      <c r="V59" s="7">
        <f>Valores_correntes!V59/AUX_PIB!$C59*100</f>
        <v>5.510009948160242</v>
      </c>
      <c r="W59" s="7">
        <f>Valores_correntes!W59/AUX_PIB!$C59*100</f>
        <v>1.6735524133118216</v>
      </c>
      <c r="X59" s="7">
        <f>Valores_correntes!X59/AUX_PIB!$C59*100</f>
        <v>9.1276698960877276</v>
      </c>
      <c r="Y59" s="7">
        <f>Valores_correntes!Y59/AUX_PIB!$C59*100</f>
        <v>39.838785885001869</v>
      </c>
      <c r="AF59" s="8"/>
    </row>
    <row r="60" spans="1:32" x14ac:dyDescent="0.3">
      <c r="A60" s="4" t="s">
        <v>48</v>
      </c>
      <c r="B60" s="7">
        <f>Valores_correntes!B60/AUX_PIB!$C60*100</f>
        <v>2.518472060222813</v>
      </c>
      <c r="C60" s="7">
        <f>Valores_correntes!C60/AUX_PIB!$C60*100</f>
        <v>10.415620848781554</v>
      </c>
      <c r="D60" s="7">
        <f>Valores_correntes!D60/AUX_PIB!$C60*100</f>
        <v>1.7496877218165019</v>
      </c>
      <c r="E60" s="7">
        <f>Valores_correntes!E60/AUX_PIB!$C60*100</f>
        <v>0.20042992993915298</v>
      </c>
      <c r="F60" s="7">
        <f>Valores_correntes!F60/AUX_PIB!$C60*100</f>
        <v>1.2517823449490313</v>
      </c>
      <c r="G60" s="7">
        <f>Valores_correntes!G60/AUX_PIB!$C60*100</f>
        <v>16.135992905709053</v>
      </c>
      <c r="H60" s="7">
        <f>Valores_correntes!H60/AUX_PIB!$C60*100</f>
        <v>4.1255948792317199</v>
      </c>
      <c r="I60" s="7">
        <f>Valores_correntes!I60/AUX_PIB!$C60*100</f>
        <v>2.6236105385101117E-2</v>
      </c>
      <c r="J60" s="7">
        <f>Valores_correntes!J60/AUX_PIB!$C60*100</f>
        <v>2.4910629672687969</v>
      </c>
      <c r="K60" s="7">
        <f>Valores_correntes!K60/AUX_PIB!$C60*100</f>
        <v>0.21009637328085051</v>
      </c>
      <c r="L60" s="7">
        <f>Valores_correntes!L60/AUX_PIB!$C60*100</f>
        <v>1.7396593403319232</v>
      </c>
      <c r="M60" s="7">
        <f>Valores_correntes!M60/AUX_PIB!$C60*100</f>
        <v>8.5926496654983904</v>
      </c>
      <c r="N60" s="7">
        <f>Valores_correntes!N60/AUX_PIB!$C60*100</f>
        <v>4.1080292398975553</v>
      </c>
      <c r="O60" s="7">
        <f>Valores_correntes!O60/AUX_PIB!$C60*100</f>
        <v>4.3281717495970901E-2</v>
      </c>
      <c r="P60" s="7">
        <f>Valores_correntes!P60/AUX_PIB!$C60*100</f>
        <v>0.70559181925225478</v>
      </c>
      <c r="Q60" s="7">
        <f>Valores_correntes!Q60/AUX_PIB!$C60*100</f>
        <v>0.64954441216572434</v>
      </c>
      <c r="R60" s="7">
        <f>Valores_correntes!R60/AUX_PIB!$C60*100</f>
        <v>2.8728157540968344</v>
      </c>
      <c r="S60" s="7">
        <f>Valores_correntes!S60/AUX_PIB!$C60*100</f>
        <v>8.3792629429083405</v>
      </c>
      <c r="T60" s="7">
        <f>Valores_correntes!T60/AUX_PIB!$C60*100</f>
        <v>10.752096179352089</v>
      </c>
      <c r="U60" s="7">
        <f>Valores_correntes!U60/AUX_PIB!$C60*100</f>
        <v>10.485138671662625</v>
      </c>
      <c r="V60" s="7">
        <f>Valores_correntes!V60/AUX_PIB!$C60*100</f>
        <v>4.9463425083375538</v>
      </c>
      <c r="W60" s="7">
        <f>Valores_correntes!W60/AUX_PIB!$C60*100</f>
        <v>1.0600707153857278</v>
      </c>
      <c r="X60" s="7">
        <f>Valores_correntes!X60/AUX_PIB!$C60*100</f>
        <v>5.8642574393777886</v>
      </c>
      <c r="Y60" s="7">
        <f>Valores_correntes!Y60/AUX_PIB!$C60*100</f>
        <v>33.107905514115785</v>
      </c>
      <c r="AF60" s="8"/>
    </row>
    <row r="61" spans="1:32" x14ac:dyDescent="0.3">
      <c r="A61" s="4" t="s">
        <v>49</v>
      </c>
      <c r="B61" s="7">
        <f>Valores_correntes!B61/AUX_PIB!$C61*100</f>
        <v>2.8974474690506655</v>
      </c>
      <c r="C61" s="7">
        <f>Valores_correntes!C61/AUX_PIB!$C61*100</f>
        <v>22.340452144369916</v>
      </c>
      <c r="D61" s="7">
        <f>Valores_correntes!D61/AUX_PIB!$C61*100</f>
        <v>2.2252947481716054</v>
      </c>
      <c r="E61" s="7">
        <f>Valores_correntes!E61/AUX_PIB!$C61*100</f>
        <v>0.29154390047790829</v>
      </c>
      <c r="F61" s="7">
        <f>Valores_correntes!F61/AUX_PIB!$C61*100</f>
        <v>1.5278781770566086</v>
      </c>
      <c r="G61" s="7">
        <f>Valores_correntes!G61/AUX_PIB!$C61*100</f>
        <v>29.282616439126706</v>
      </c>
      <c r="H61" s="7">
        <f>Valores_correntes!H61/AUX_PIB!$C61*100</f>
        <v>4.5274688835906005</v>
      </c>
      <c r="I61" s="7">
        <f>Valores_correntes!I61/AUX_PIB!$C61*100</f>
        <v>4.5477090598827256E-2</v>
      </c>
      <c r="J61" s="7">
        <f>Valores_correntes!J61/AUX_PIB!$C61*100</f>
        <v>2.713953889917573</v>
      </c>
      <c r="K61" s="7">
        <f>Valores_correntes!K61/AUX_PIB!$C61*100</f>
        <v>0.36627044705878425</v>
      </c>
      <c r="L61" s="7">
        <f>Valores_correntes!L61/AUX_PIB!$C61*100</f>
        <v>2.0934959275583633</v>
      </c>
      <c r="M61" s="7">
        <f>Valores_correntes!M61/AUX_PIB!$C61*100</f>
        <v>9.7466662387241492</v>
      </c>
      <c r="N61" s="7">
        <f>Valores_correntes!N61/AUX_PIB!$C61*100</f>
        <v>4.4672212051795697</v>
      </c>
      <c r="O61" s="7">
        <f>Valores_correntes!O61/AUX_PIB!$C61*100</f>
        <v>5.1496946705415818E-2</v>
      </c>
      <c r="P61" s="7">
        <f>Valores_correntes!P61/AUX_PIB!$C61*100</f>
        <v>0.76719568080198408</v>
      </c>
      <c r="Q61" s="7">
        <f>Valores_correntes!Q61/AUX_PIB!$C61*100</f>
        <v>0.68153896019840887</v>
      </c>
      <c r="R61" s="7">
        <f>Valores_correntes!R61/AUX_PIB!$C61*100</f>
        <v>3.5169623933115539</v>
      </c>
      <c r="S61" s="7">
        <f>Valores_correntes!S61/AUX_PIB!$C61*100</f>
        <v>9.4844151861969337</v>
      </c>
      <c r="T61" s="7">
        <f>Valores_correntes!T61/AUX_PIB!$C61*100</f>
        <v>11.892137557820837</v>
      </c>
      <c r="U61" s="7">
        <f>Valores_correntes!U61/AUX_PIB!$C61*100</f>
        <v>22.437426181674159</v>
      </c>
      <c r="V61" s="7">
        <f>Valores_correntes!V61/AUX_PIB!$C61*100</f>
        <v>5.7064443188911618</v>
      </c>
      <c r="W61" s="7">
        <f>Valores_correntes!W61/AUX_PIB!$C61*100</f>
        <v>1.3393533077351014</v>
      </c>
      <c r="X61" s="7">
        <f>Valores_correntes!X61/AUX_PIB!$C61*100</f>
        <v>7.1383364979265274</v>
      </c>
      <c r="Y61" s="7">
        <f>Valores_correntes!Y61/AUX_PIB!$C61*100</f>
        <v>48.513697864047792</v>
      </c>
      <c r="AF61" s="8"/>
    </row>
    <row r="62" spans="1:32" x14ac:dyDescent="0.3">
      <c r="A62" s="4" t="s">
        <v>50</v>
      </c>
      <c r="B62" s="7">
        <f>Valores_correntes!B62/AUX_PIB!$C62*100</f>
        <v>2.4481488660002713</v>
      </c>
      <c r="C62" s="7">
        <f>Valores_correntes!C62/AUX_PIB!$C62*100</f>
        <v>16.071387758701061</v>
      </c>
      <c r="D62" s="7">
        <f>Valores_correntes!D62/AUX_PIB!$C62*100</f>
        <v>1.706665964766366</v>
      </c>
      <c r="E62" s="7">
        <f>Valores_correntes!E62/AUX_PIB!$C62*100</f>
        <v>0.3197743015811752</v>
      </c>
      <c r="F62" s="7">
        <f>Valores_correntes!F62/AUX_PIB!$C62*100</f>
        <v>1.3560956593577729</v>
      </c>
      <c r="G62" s="7">
        <f>Valores_correntes!G62/AUX_PIB!$C62*100</f>
        <v>21.902072550406647</v>
      </c>
      <c r="H62" s="7">
        <f>Valores_correntes!H62/AUX_PIB!$C62*100</f>
        <v>4.2273278187471863</v>
      </c>
      <c r="I62" s="7">
        <f>Valores_correntes!I62/AUX_PIB!$C62*100</f>
        <v>4.0650203317543473E-2</v>
      </c>
      <c r="J62" s="7">
        <f>Valores_correntes!J62/AUX_PIB!$C62*100</f>
        <v>2.5038007721104392</v>
      </c>
      <c r="K62" s="7">
        <f>Valores_correntes!K62/AUX_PIB!$C62*100</f>
        <v>0.3264988775765249</v>
      </c>
      <c r="L62" s="7">
        <f>Valores_correntes!L62/AUX_PIB!$C62*100</f>
        <v>1.9598092536230207</v>
      </c>
      <c r="M62" s="7">
        <f>Valores_correntes!M62/AUX_PIB!$C62*100</f>
        <v>9.0580869253747149</v>
      </c>
      <c r="N62" s="7">
        <f>Valores_correntes!N62/AUX_PIB!$C62*100</f>
        <v>4.0723587455953423</v>
      </c>
      <c r="O62" s="7">
        <f>Valores_correntes!O62/AUX_PIB!$C62*100</f>
        <v>4.8795623287327013E-2</v>
      </c>
      <c r="P62" s="7">
        <f>Valores_correntes!P62/AUX_PIB!$C62*100</f>
        <v>0.69941891495231534</v>
      </c>
      <c r="Q62" s="7">
        <f>Valores_correntes!Q62/AUX_PIB!$C62*100</f>
        <v>0.77587367984901534</v>
      </c>
      <c r="R62" s="7">
        <f>Valores_correntes!R62/AUX_PIB!$C62*100</f>
        <v>3.3114455842073918</v>
      </c>
      <c r="S62" s="7">
        <f>Valores_correntes!S62/AUX_PIB!$C62*100</f>
        <v>8.9078925478913931</v>
      </c>
      <c r="T62" s="7">
        <f>Valores_correntes!T62/AUX_PIB!$C62*100</f>
        <v>10.747835430342802</v>
      </c>
      <c r="U62" s="7">
        <f>Valores_correntes!U62/AUX_PIB!$C62*100</f>
        <v>16.16083358530593</v>
      </c>
      <c r="V62" s="7">
        <f>Valores_correntes!V62/AUX_PIB!$C62*100</f>
        <v>4.9098856518291214</v>
      </c>
      <c r="W62" s="7">
        <f>Valores_correntes!W62/AUX_PIB!$C62*100</f>
        <v>1.4221468590067154</v>
      </c>
      <c r="X62" s="7">
        <f>Valores_correntes!X62/AUX_PIB!$C62*100</f>
        <v>6.6273504971881847</v>
      </c>
      <c r="Y62" s="7">
        <f>Valores_correntes!Y62/AUX_PIB!$C62*100</f>
        <v>39.868052023672753</v>
      </c>
      <c r="AF62" s="8"/>
    </row>
    <row r="63" spans="1:32" x14ac:dyDescent="0.3">
      <c r="A63" s="4" t="s">
        <v>51</v>
      </c>
      <c r="B63" s="7">
        <f>Valores_correntes!B63/AUX_PIB!$C63*100</f>
        <v>2.8556672156183684</v>
      </c>
      <c r="C63" s="7">
        <f>Valores_correntes!C63/AUX_PIB!$C63*100</f>
        <v>12.334448301370243</v>
      </c>
      <c r="D63" s="7">
        <f>Valores_correntes!D63/AUX_PIB!$C63*100</f>
        <v>1.8700216024832392</v>
      </c>
      <c r="E63" s="7">
        <f>Valores_correntes!E63/AUX_PIB!$C63*100</f>
        <v>0.39452351856869622</v>
      </c>
      <c r="F63" s="7">
        <f>Valores_correntes!F63/AUX_PIB!$C63*100</f>
        <v>1.3771705457038723</v>
      </c>
      <c r="G63" s="7">
        <f>Valores_correntes!G63/AUX_PIB!$C63*100</f>
        <v>18.83183118374442</v>
      </c>
      <c r="H63" s="7">
        <f>Valores_correntes!H63/AUX_PIB!$C63*100</f>
        <v>5.0749480719467881</v>
      </c>
      <c r="I63" s="7">
        <f>Valores_correntes!I63/AUX_PIB!$C63*100</f>
        <v>6.2164517247485222E-2</v>
      </c>
      <c r="J63" s="7">
        <f>Valores_correntes!J63/AUX_PIB!$C63*100</f>
        <v>3.049193285786493</v>
      </c>
      <c r="K63" s="7">
        <f>Valores_correntes!K63/AUX_PIB!$C63*100</f>
        <v>0.6041969861977583</v>
      </c>
      <c r="L63" s="7">
        <f>Valores_correntes!L63/AUX_PIB!$C63*100</f>
        <v>2.54460954645922</v>
      </c>
      <c r="M63" s="7">
        <f>Valores_correntes!M63/AUX_PIB!$C63*100</f>
        <v>11.335112407637746</v>
      </c>
      <c r="N63" s="7">
        <f>Valores_correntes!N63/AUX_PIB!$C63*100</f>
        <v>4.9480474980283722</v>
      </c>
      <c r="O63" s="7">
        <f>Valores_correntes!O63/AUX_PIB!$C63*100</f>
        <v>5.3939803375485824E-2</v>
      </c>
      <c r="P63" s="7">
        <f>Valores_correntes!P63/AUX_PIB!$C63*100</f>
        <v>0.84982611830842858</v>
      </c>
      <c r="Q63" s="7">
        <f>Valores_correntes!Q63/AUX_PIB!$C63*100</f>
        <v>0.98613195524549557</v>
      </c>
      <c r="R63" s="7">
        <f>Valores_correntes!R63/AUX_PIB!$C63*100</f>
        <v>3.6438083111336774</v>
      </c>
      <c r="S63" s="7">
        <f>Valores_correntes!S63/AUX_PIB!$C63*100</f>
        <v>10.481753686091459</v>
      </c>
      <c r="T63" s="7">
        <f>Valores_correntes!T63/AUX_PIB!$C63*100</f>
        <v>12.878662785593528</v>
      </c>
      <c r="U63" s="7">
        <f>Valores_correntes!U63/AUX_PIB!$C63*100</f>
        <v>12.450552621993213</v>
      </c>
      <c r="V63" s="7">
        <f>Valores_correntes!V63/AUX_PIB!$C63*100</f>
        <v>5.7690410065781599</v>
      </c>
      <c r="W63" s="7">
        <f>Valores_correntes!W63/AUX_PIB!$C63*100</f>
        <v>1.9848524600119499</v>
      </c>
      <c r="X63" s="7">
        <f>Valores_correntes!X63/AUX_PIB!$C63*100</f>
        <v>7.5655884032967693</v>
      </c>
      <c r="Y63" s="7">
        <f>Valores_correntes!Y63/AUX_PIB!$C63*100</f>
        <v>40.648697277473623</v>
      </c>
      <c r="AF63" s="8"/>
    </row>
    <row r="64" spans="1:32" x14ac:dyDescent="0.3">
      <c r="A64" s="4" t="s">
        <v>52</v>
      </c>
      <c r="B64" s="7">
        <f>Valores_correntes!B64/AUX_PIB!$C64*100</f>
        <v>2.2298445274483178</v>
      </c>
      <c r="C64" s="7">
        <f>Valores_correntes!C64/AUX_PIB!$C64*100</f>
        <v>9.5842668805871494</v>
      </c>
      <c r="D64" s="7">
        <f>Valores_correntes!D64/AUX_PIB!$C64*100</f>
        <v>1.542263889825003</v>
      </c>
      <c r="E64" s="7">
        <f>Valores_correntes!E64/AUX_PIB!$C64*100</f>
        <v>0.1408002066794079</v>
      </c>
      <c r="F64" s="7">
        <f>Valores_correntes!F64/AUX_PIB!$C64*100</f>
        <v>1.1172805305513869</v>
      </c>
      <c r="G64" s="7">
        <f>Valores_correntes!G64/AUX_PIB!$C64*100</f>
        <v>14.614456035091264</v>
      </c>
      <c r="H64" s="7">
        <f>Valores_correntes!H64/AUX_PIB!$C64*100</f>
        <v>3.7310578151016447</v>
      </c>
      <c r="I64" s="7">
        <f>Valores_correntes!I64/AUX_PIB!$C64*100</f>
        <v>5.1620800064457587E-2</v>
      </c>
      <c r="J64" s="7">
        <f>Valores_correntes!J64/AUX_PIB!$C64*100</f>
        <v>2.0751941894390575</v>
      </c>
      <c r="K64" s="7">
        <f>Valores_correntes!K64/AUX_PIB!$C64*100</f>
        <v>0.24137859741456363</v>
      </c>
      <c r="L64" s="7">
        <f>Valores_correntes!L64/AUX_PIB!$C64*100</f>
        <v>1.6960088375938327</v>
      </c>
      <c r="M64" s="7">
        <f>Valores_correntes!M64/AUX_PIB!$C64*100</f>
        <v>7.7952602396135546</v>
      </c>
      <c r="N64" s="7">
        <f>Valores_correntes!N64/AUX_PIB!$C64*100</f>
        <v>3.6365450589925343</v>
      </c>
      <c r="O64" s="7">
        <f>Valores_correntes!O64/AUX_PIB!$C64*100</f>
        <v>3.6702065231183356E-2</v>
      </c>
      <c r="P64" s="7">
        <f>Valores_correntes!P64/AUX_PIB!$C64*100</f>
        <v>0.6355500390413773</v>
      </c>
      <c r="Q64" s="7">
        <f>Valores_correntes!Q64/AUX_PIB!$C64*100</f>
        <v>0.5126463630625897</v>
      </c>
      <c r="R64" s="7">
        <f>Valores_correntes!R64/AUX_PIB!$C64*100</f>
        <v>2.4842059823381382</v>
      </c>
      <c r="S64" s="7">
        <f>Valores_correntes!S64/AUX_PIB!$C64*100</f>
        <v>7.3056495086658231</v>
      </c>
      <c r="T64" s="7">
        <f>Valores_correntes!T64/AUX_PIB!$C64*100</f>
        <v>9.597447401542496</v>
      </c>
      <c r="U64" s="7">
        <f>Valores_correntes!U64/AUX_PIB!$C64*100</f>
        <v>9.6725897458827905</v>
      </c>
      <c r="V64" s="7">
        <f>Valores_correntes!V64/AUX_PIB!$C64*100</f>
        <v>4.2530081183054378</v>
      </c>
      <c r="W64" s="7">
        <f>Valores_correntes!W64/AUX_PIB!$C64*100</f>
        <v>0.89482516715656113</v>
      </c>
      <c r="X64" s="7">
        <f>Valores_correntes!X64/AUX_PIB!$C64*100</f>
        <v>5.2974953504833575</v>
      </c>
      <c r="Y64" s="7">
        <f>Valores_correntes!Y64/AUX_PIB!$C64*100</f>
        <v>29.715365783370647</v>
      </c>
      <c r="AF64" s="8"/>
    </row>
    <row r="65" spans="1:32" x14ac:dyDescent="0.3">
      <c r="A65" s="4" t="s">
        <v>53</v>
      </c>
      <c r="B65" s="7">
        <f>Valores_correntes!B65/AUX_PIB!$C65*100</f>
        <v>2.4336506109100391</v>
      </c>
      <c r="C65" s="7">
        <f>Valores_correntes!C65/AUX_PIB!$C65*100</f>
        <v>13.417294295989679</v>
      </c>
      <c r="D65" s="7">
        <f>Valores_correntes!D65/AUX_PIB!$C65*100</f>
        <v>1.8628901614058324</v>
      </c>
      <c r="E65" s="7">
        <f>Valores_correntes!E65/AUX_PIB!$C65*100</f>
        <v>0.21744386908278532</v>
      </c>
      <c r="F65" s="7">
        <f>Valores_correntes!F65/AUX_PIB!$C65*100</f>
        <v>1.4612290146148021</v>
      </c>
      <c r="G65" s="7">
        <f>Valores_correntes!G65/AUX_PIB!$C65*100</f>
        <v>19.392507952003136</v>
      </c>
      <c r="H65" s="7">
        <f>Valores_correntes!H65/AUX_PIB!$C65*100</f>
        <v>3.8612712013506316</v>
      </c>
      <c r="I65" s="7">
        <f>Valores_correntes!I65/AUX_PIB!$C65*100</f>
        <v>6.7185056499830406E-2</v>
      </c>
      <c r="J65" s="7">
        <f>Valores_correntes!J65/AUX_PIB!$C65*100</f>
        <v>2.2154507602698876</v>
      </c>
      <c r="K65" s="7">
        <f>Valores_correntes!K65/AUX_PIB!$C65*100</f>
        <v>0.36341659147387489</v>
      </c>
      <c r="L65" s="7">
        <f>Valores_correntes!L65/AUX_PIB!$C65*100</f>
        <v>2.0414494167917447</v>
      </c>
      <c r="M65" s="7">
        <f>Valores_correntes!M65/AUX_PIB!$C65*100</f>
        <v>8.5487730263859696</v>
      </c>
      <c r="N65" s="7">
        <f>Valores_correntes!N65/AUX_PIB!$C65*100</f>
        <v>3.8617363695391012</v>
      </c>
      <c r="O65" s="7">
        <f>Valores_correntes!O65/AUX_PIB!$C65*100</f>
        <v>4.7258961738064202E-2</v>
      </c>
      <c r="P65" s="7">
        <f>Valores_correntes!P65/AUX_PIB!$C65*100</f>
        <v>0.67502629892655908</v>
      </c>
      <c r="Q65" s="7">
        <f>Valores_correntes!Q65/AUX_PIB!$C65*100</f>
        <v>0.41792795207356664</v>
      </c>
      <c r="R65" s="7">
        <f>Valores_correntes!R65/AUX_PIB!$C65*100</f>
        <v>3.3530610350769576</v>
      </c>
      <c r="S65" s="7">
        <f>Valores_correntes!S65/AUX_PIB!$C65*100</f>
        <v>8.3550106173542478</v>
      </c>
      <c r="T65" s="7">
        <f>Valores_correntes!T65/AUX_PIB!$C65*100</f>
        <v>10.156658181799774</v>
      </c>
      <c r="U65" s="7">
        <f>Valores_correntes!U65/AUX_PIB!$C65*100</f>
        <v>13.531738314227573</v>
      </c>
      <c r="V65" s="7">
        <f>Valores_correntes!V65/AUX_PIB!$C65*100</f>
        <v>4.7533672206022795</v>
      </c>
      <c r="W65" s="7">
        <f>Valores_correntes!W65/AUX_PIB!$C65*100</f>
        <v>0.99878841263022677</v>
      </c>
      <c r="X65" s="7">
        <f>Valores_correntes!X65/AUX_PIB!$C65*100</f>
        <v>6.8557394664835041</v>
      </c>
      <c r="Y65" s="7">
        <f>Valores_correntes!Y65/AUX_PIB!$C65*100</f>
        <v>36.296291595743355</v>
      </c>
      <c r="AF65" s="8"/>
    </row>
    <row r="66" spans="1:32" x14ac:dyDescent="0.3">
      <c r="A66" s="4" t="s">
        <v>54</v>
      </c>
      <c r="B66" s="7">
        <f>Valores_correntes!B66/AUX_PIB!$C66*100</f>
        <v>2.0861238449804298</v>
      </c>
      <c r="C66" s="7">
        <f>Valores_correntes!C66/AUX_PIB!$C66*100</f>
        <v>9.6017196411703694</v>
      </c>
      <c r="D66" s="7">
        <f>Valores_correntes!D66/AUX_PIB!$C66*100</f>
        <v>1.4571309141156978</v>
      </c>
      <c r="E66" s="7">
        <f>Valores_correntes!E66/AUX_PIB!$C66*100</f>
        <v>0.22858138000290915</v>
      </c>
      <c r="F66" s="7">
        <f>Valores_correntes!F66/AUX_PIB!$C66*100</f>
        <v>1.3872185354718998</v>
      </c>
      <c r="G66" s="7">
        <f>Valores_correntes!G66/AUX_PIB!$C66*100</f>
        <v>14.760774315741305</v>
      </c>
      <c r="H66" s="7">
        <f>Valores_correntes!H66/AUX_PIB!$C66*100</f>
        <v>3.7660174921516005</v>
      </c>
      <c r="I66" s="7">
        <f>Valores_correntes!I66/AUX_PIB!$C66*100</f>
        <v>7.2650482783786177E-2</v>
      </c>
      <c r="J66" s="7">
        <f>Valores_correntes!J66/AUX_PIB!$C66*100</f>
        <v>2.1412818198769625</v>
      </c>
      <c r="K66" s="7">
        <f>Valores_correntes!K66/AUX_PIB!$C66*100</f>
        <v>0.47485171528253695</v>
      </c>
      <c r="L66" s="7">
        <f>Valores_correntes!L66/AUX_PIB!$C66*100</f>
        <v>2.1644879285714271</v>
      </c>
      <c r="M66" s="7">
        <f>Valores_correntes!M66/AUX_PIB!$C66*100</f>
        <v>8.6192894386663141</v>
      </c>
      <c r="N66" s="7">
        <f>Valores_correntes!N66/AUX_PIB!$C66*100</f>
        <v>3.6329143172733169</v>
      </c>
      <c r="O66" s="7">
        <f>Valores_correntes!O66/AUX_PIB!$C66*100</f>
        <v>4.5668183820518224E-2</v>
      </c>
      <c r="P66" s="7">
        <f>Valores_correntes!P66/AUX_PIB!$C66*100</f>
        <v>0.63498489299215832</v>
      </c>
      <c r="Q66" s="7">
        <f>Valores_correntes!Q66/AUX_PIB!$C66*100</f>
        <v>0.43630001489713299</v>
      </c>
      <c r="R66" s="7">
        <f>Valores_correntes!R66/AUX_PIB!$C66*100</f>
        <v>3.2264574363149148</v>
      </c>
      <c r="S66" s="7">
        <f>Valores_correntes!S66/AUX_PIB!$C66*100</f>
        <v>7.9763248452980413</v>
      </c>
      <c r="T66" s="7">
        <f>Valores_correntes!T66/AUX_PIB!$C66*100</f>
        <v>9.4850556544053486</v>
      </c>
      <c r="U66" s="7">
        <f>Valores_correntes!U66/AUX_PIB!$C66*100</f>
        <v>9.7200383077746739</v>
      </c>
      <c r="V66" s="7">
        <f>Valores_correntes!V66/AUX_PIB!$C66*100</f>
        <v>4.2333976269848188</v>
      </c>
      <c r="W66" s="7">
        <f>Valores_correntes!W66/AUX_PIB!$C66*100</f>
        <v>1.1397331101825792</v>
      </c>
      <c r="X66" s="7">
        <f>Valores_correntes!X66/AUX_PIB!$C66*100</f>
        <v>6.7781639003582415</v>
      </c>
      <c r="Y66" s="7">
        <f>Valores_correntes!Y66/AUX_PIB!$C66*100</f>
        <v>31.356388599705664</v>
      </c>
      <c r="AF66" s="8"/>
    </row>
    <row r="67" spans="1:32" x14ac:dyDescent="0.3">
      <c r="A67" s="4" t="s">
        <v>55</v>
      </c>
      <c r="B67" s="7">
        <f>Valores_correntes!B67/AUX_PIB!$C67*100</f>
        <v>2.5361901397307642</v>
      </c>
      <c r="C67" s="7">
        <f>Valores_correntes!C67/AUX_PIB!$C67*100</f>
        <v>8.8412008655534411</v>
      </c>
      <c r="D67" s="7">
        <f>Valores_correntes!D67/AUX_PIB!$C67*100</f>
        <v>1.6619127463525392</v>
      </c>
      <c r="E67" s="7">
        <f>Valores_correntes!E67/AUX_PIB!$C67*100</f>
        <v>0.30964834685992432</v>
      </c>
      <c r="F67" s="7">
        <f>Valores_correntes!F67/AUX_PIB!$C67*100</f>
        <v>1.7378140880516404</v>
      </c>
      <c r="G67" s="7">
        <f>Valores_correntes!G67/AUX_PIB!$C67*100</f>
        <v>15.086766186548312</v>
      </c>
      <c r="H67" s="7">
        <f>Valores_correntes!H67/AUX_PIB!$C67*100</f>
        <v>4.9061502583297711</v>
      </c>
      <c r="I67" s="7">
        <f>Valores_correntes!I67/AUX_PIB!$C67*100</f>
        <v>0.10947775448176883</v>
      </c>
      <c r="J67" s="7">
        <f>Valores_correntes!J67/AUX_PIB!$C67*100</f>
        <v>2.4805315774634638</v>
      </c>
      <c r="K67" s="7">
        <f>Valores_correntes!K67/AUX_PIB!$C67*100</f>
        <v>1.1028565692485492</v>
      </c>
      <c r="L67" s="7">
        <f>Valores_correntes!L67/AUX_PIB!$C67*100</f>
        <v>2.9208595691438988</v>
      </c>
      <c r="M67" s="7">
        <f>Valores_correntes!M67/AUX_PIB!$C67*100</f>
        <v>11.519875728667452</v>
      </c>
      <c r="N67" s="7">
        <f>Valores_correntes!N67/AUX_PIB!$C67*100</f>
        <v>4.6275249615716918</v>
      </c>
      <c r="O67" s="7">
        <f>Valores_correntes!O67/AUX_PIB!$C67*100</f>
        <v>5.4814431796212058E-2</v>
      </c>
      <c r="P67" s="7">
        <f>Valores_correntes!P67/AUX_PIB!$C67*100</f>
        <v>0.80929636146526729</v>
      </c>
      <c r="Q67" s="7">
        <f>Valores_correntes!Q67/AUX_PIB!$C67*100</f>
        <v>0.76500784258687804</v>
      </c>
      <c r="R67" s="7">
        <f>Valores_correntes!R67/AUX_PIB!$C67*100</f>
        <v>3.8422781510551194</v>
      </c>
      <c r="S67" s="7">
        <f>Valores_correntes!S67/AUX_PIB!$C67*100</f>
        <v>10.098921748475169</v>
      </c>
      <c r="T67" s="7">
        <f>Valores_correntes!T67/AUX_PIB!$C67*100</f>
        <v>12.069865359632228</v>
      </c>
      <c r="U67" s="7">
        <f>Valores_correntes!U67/AUX_PIB!$C67*100</f>
        <v>9.005493051831424</v>
      </c>
      <c r="V67" s="7">
        <f>Valores_correntes!V67/AUX_PIB!$C67*100</f>
        <v>4.95174068528127</v>
      </c>
      <c r="W67" s="7">
        <f>Valores_correntes!W67/AUX_PIB!$C67*100</f>
        <v>2.177512758695352</v>
      </c>
      <c r="X67" s="7">
        <f>Valores_correntes!X67/AUX_PIB!$C67*100</f>
        <v>8.5009518082506599</v>
      </c>
      <c r="Y67" s="7">
        <f>Valores_correntes!Y67/AUX_PIB!$C67*100</f>
        <v>36.705563663690931</v>
      </c>
      <c r="AF67" s="8"/>
    </row>
    <row r="68" spans="1:32" x14ac:dyDescent="0.3">
      <c r="A68" s="4" t="s">
        <v>56</v>
      </c>
      <c r="B68" s="7">
        <f>Valores_correntes!B68/AUX_PIB!$C68*100</f>
        <v>2.1088005903422697</v>
      </c>
      <c r="C68" s="7">
        <f>Valores_correntes!C68/AUX_PIB!$C68*100</f>
        <v>11.077563029060318</v>
      </c>
      <c r="D68" s="7">
        <f>Valores_correntes!D68/AUX_PIB!$C68*100</f>
        <v>1.461830818778725</v>
      </c>
      <c r="E68" s="7">
        <f>Valores_correntes!E68/AUX_PIB!$C68*100</f>
        <v>0.15887253636732684</v>
      </c>
      <c r="F68" s="7">
        <f>Valores_correntes!F68/AUX_PIB!$C68*100</f>
        <v>1.2528130291960351</v>
      </c>
      <c r="G68" s="7">
        <f>Valores_correntes!G68/AUX_PIB!$C68*100</f>
        <v>16.059880003744674</v>
      </c>
      <c r="H68" s="7">
        <f>Valores_correntes!H68/AUX_PIB!$C68*100</f>
        <v>3.8305509680030583</v>
      </c>
      <c r="I68" s="7">
        <f>Valores_correntes!I68/AUX_PIB!$C68*100</f>
        <v>7.2369299699788101E-2</v>
      </c>
      <c r="J68" s="7">
        <f>Valores_correntes!J68/AUX_PIB!$C68*100</f>
        <v>2.2004478923806952</v>
      </c>
      <c r="K68" s="7">
        <f>Valores_correntes!K68/AUX_PIB!$C68*100</f>
        <v>0.56937186884158608</v>
      </c>
      <c r="L68" s="7">
        <f>Valores_correntes!L68/AUX_PIB!$C68*100</f>
        <v>1.9247912777094149</v>
      </c>
      <c r="M68" s="7">
        <f>Valores_correntes!M68/AUX_PIB!$C68*100</f>
        <v>8.5975313066345436</v>
      </c>
      <c r="N68" s="7">
        <f>Valores_correntes!N68/AUX_PIB!$C68*100</f>
        <v>3.7825741191577755</v>
      </c>
      <c r="O68" s="7">
        <f>Valores_correntes!O68/AUX_PIB!$C68*100</f>
        <v>4.1223396073656292E-2</v>
      </c>
      <c r="P68" s="7">
        <f>Valores_correntes!P68/AUX_PIB!$C68*100</f>
        <v>0.6621341650808471</v>
      </c>
      <c r="Q68" s="7">
        <f>Valores_correntes!Q68/AUX_PIB!$C68*100</f>
        <v>0.55896245458864979</v>
      </c>
      <c r="R68" s="7">
        <f>Valores_correntes!R68/AUX_PIB!$C68*100</f>
        <v>3.2446430511339797</v>
      </c>
      <c r="S68" s="7">
        <f>Valores_correntes!S68/AUX_PIB!$C68*100</f>
        <v>8.2895371860349094</v>
      </c>
      <c r="T68" s="7">
        <f>Valores_correntes!T68/AUX_PIB!$C68*100</f>
        <v>9.7219256775031031</v>
      </c>
      <c r="U68" s="7">
        <f>Valores_correntes!U68/AUX_PIB!$C68*100</f>
        <v>11.191155724833761</v>
      </c>
      <c r="V68" s="7">
        <f>Valores_correntes!V68/AUX_PIB!$C68*100</f>
        <v>4.3244128762402667</v>
      </c>
      <c r="W68" s="7">
        <f>Valores_correntes!W68/AUX_PIB!$C68*100</f>
        <v>1.2872068597975626</v>
      </c>
      <c r="X68" s="7">
        <f>Valores_correntes!X68/AUX_PIB!$C68*100</f>
        <v>6.4222473580394306</v>
      </c>
      <c r="Y68" s="7">
        <f>Valores_correntes!Y68/AUX_PIB!$C68*100</f>
        <v>32.946948496414123</v>
      </c>
      <c r="AF68" s="8"/>
    </row>
    <row r="69" spans="1:32" x14ac:dyDescent="0.3">
      <c r="A69" s="4" t="s">
        <v>57</v>
      </c>
      <c r="B69" s="7">
        <f>Valores_correntes!B69/AUX_PIB!$C69*100</f>
        <v>2.0295948191016859</v>
      </c>
      <c r="C69" s="7">
        <f>Valores_correntes!C69/AUX_PIB!$C69*100</f>
        <v>11.617271668031224</v>
      </c>
      <c r="D69" s="7">
        <f>Valores_correntes!D69/AUX_PIB!$C69*100</f>
        <v>1.5402637286809657</v>
      </c>
      <c r="E69" s="7">
        <f>Valores_correntes!E69/AUX_PIB!$C69*100</f>
        <v>0.23029471781282226</v>
      </c>
      <c r="F69" s="7">
        <f>Valores_correntes!F69/AUX_PIB!$C69*100</f>
        <v>1.3362682351470079</v>
      </c>
      <c r="G69" s="7">
        <f>Valores_correntes!G69/AUX_PIB!$C69*100</f>
        <v>16.753693168773705</v>
      </c>
      <c r="H69" s="7">
        <f>Valores_correntes!H69/AUX_PIB!$C69*100</f>
        <v>4.0750844372783268</v>
      </c>
      <c r="I69" s="7">
        <f>Valores_correntes!I69/AUX_PIB!$C69*100</f>
        <v>6.1547888131471426E-2</v>
      </c>
      <c r="J69" s="7">
        <f>Valores_correntes!J69/AUX_PIB!$C69*100</f>
        <v>2.2223666361362318</v>
      </c>
      <c r="K69" s="7">
        <f>Valores_correntes!K69/AUX_PIB!$C69*100</f>
        <v>0.76808943568976185</v>
      </c>
      <c r="L69" s="7">
        <f>Valores_correntes!L69/AUX_PIB!$C69*100</f>
        <v>2.6198337651808137</v>
      </c>
      <c r="M69" s="7">
        <f>Valores_correntes!M69/AUX_PIB!$C69*100</f>
        <v>9.7469221624166078</v>
      </c>
      <c r="N69" s="7">
        <f>Valores_correntes!N69/AUX_PIB!$C69*100</f>
        <v>4.0268677322270703</v>
      </c>
      <c r="O69" s="7">
        <f>Valores_correntes!O69/AUX_PIB!$C69*100</f>
        <v>4.5620175740736867E-2</v>
      </c>
      <c r="P69" s="7">
        <f>Valores_correntes!P69/AUX_PIB!$C69*100</f>
        <v>0.68064128623689524</v>
      </c>
      <c r="Q69" s="7">
        <f>Valores_correntes!Q69/AUX_PIB!$C69*100</f>
        <v>0.69969062542981053</v>
      </c>
      <c r="R69" s="7">
        <f>Valores_correntes!R69/AUX_PIB!$C69*100</f>
        <v>3.6995736416418792</v>
      </c>
      <c r="S69" s="7">
        <f>Valores_correntes!S69/AUX_PIB!$C69*100</f>
        <v>9.1523934612763931</v>
      </c>
      <c r="T69" s="7">
        <f>Valores_correntes!T69/AUX_PIB!$C69*100</f>
        <v>10.131546988607084</v>
      </c>
      <c r="U69" s="7">
        <f>Valores_correntes!U69/AUX_PIB!$C69*100</f>
        <v>11.724439731903431</v>
      </c>
      <c r="V69" s="7">
        <f>Valores_correntes!V69/AUX_PIB!$C69*100</f>
        <v>4.4432716510540935</v>
      </c>
      <c r="W69" s="7">
        <f>Valores_correntes!W69/AUX_PIB!$C69*100</f>
        <v>1.6980747789323944</v>
      </c>
      <c r="X69" s="7">
        <f>Valores_correntes!X69/AUX_PIB!$C69*100</f>
        <v>7.6556756419697019</v>
      </c>
      <c r="Y69" s="7">
        <f>Valores_correntes!Y69/AUX_PIB!$C69*100</f>
        <v>35.653008792466707</v>
      </c>
      <c r="AF69" s="8"/>
    </row>
    <row r="70" spans="1:32" x14ac:dyDescent="0.3">
      <c r="A70" s="4" t="s">
        <v>58</v>
      </c>
      <c r="B70" s="7">
        <f>Valores_correntes!B70/AUX_PIB!$C70*100</f>
        <v>2.0482880215816177</v>
      </c>
      <c r="C70" s="7">
        <f>Valores_correntes!C70/AUX_PIB!$C70*100</f>
        <v>10.137969107119229</v>
      </c>
      <c r="D70" s="7">
        <f>Valores_correntes!D70/AUX_PIB!$C70*100</f>
        <v>1.4533113719080322</v>
      </c>
      <c r="E70" s="7">
        <f>Valores_correntes!E70/AUX_PIB!$C70*100</f>
        <v>0.23170665464995727</v>
      </c>
      <c r="F70" s="7">
        <f>Valores_correntes!F70/AUX_PIB!$C70*100</f>
        <v>1.4367971357858726</v>
      </c>
      <c r="G70" s="7">
        <f>Valores_correntes!G70/AUX_PIB!$C70*100</f>
        <v>15.308072291044711</v>
      </c>
      <c r="H70" s="7">
        <f>Valores_correntes!H70/AUX_PIB!$C70*100</f>
        <v>4.0921009893159415</v>
      </c>
      <c r="I70" s="7">
        <f>Valores_correntes!I70/AUX_PIB!$C70*100</f>
        <v>7.3075177061078356E-2</v>
      </c>
      <c r="J70" s="7">
        <f>Valores_correntes!J70/AUX_PIB!$C70*100</f>
        <v>2.1652620808601695</v>
      </c>
      <c r="K70" s="7">
        <f>Valores_correntes!K70/AUX_PIB!$C70*100</f>
        <v>1.0155244479961161</v>
      </c>
      <c r="L70" s="7">
        <f>Valores_correntes!L70/AUX_PIB!$C70*100</f>
        <v>2.6096392918800113</v>
      </c>
      <c r="M70" s="7">
        <f>Valores_correntes!M70/AUX_PIB!$C70*100</f>
        <v>9.955601987113317</v>
      </c>
      <c r="N70" s="7">
        <f>Valores_correntes!N70/AUX_PIB!$C70*100</f>
        <v>4.0664147624115232</v>
      </c>
      <c r="O70" s="7">
        <f>Valores_correntes!O70/AUX_PIB!$C70*100</f>
        <v>4.6383033153034062E-2</v>
      </c>
      <c r="P70" s="7">
        <f>Valores_correntes!P70/AUX_PIB!$C70*100</f>
        <v>0.68837328245024243</v>
      </c>
      <c r="Q70" s="7">
        <f>Valores_correntes!Q70/AUX_PIB!$C70*100</f>
        <v>0.91005953836805897</v>
      </c>
      <c r="R70" s="7">
        <f>Valores_correntes!R70/AUX_PIB!$C70*100</f>
        <v>3.9357159276413105</v>
      </c>
      <c r="S70" s="7">
        <f>Valores_correntes!S70/AUX_PIB!$C70*100</f>
        <v>9.6469465440241677</v>
      </c>
      <c r="T70" s="7">
        <f>Valores_correntes!T70/AUX_PIB!$C70*100</f>
        <v>10.206803773309082</v>
      </c>
      <c r="U70" s="7">
        <f>Valores_correntes!U70/AUX_PIB!$C70*100</f>
        <v>10.257427317333342</v>
      </c>
      <c r="V70" s="7">
        <f>Valores_correntes!V70/AUX_PIB!$C70*100</f>
        <v>4.3069467352184452</v>
      </c>
      <c r="W70" s="7">
        <f>Valores_correntes!W70/AUX_PIB!$C70*100</f>
        <v>2.1572906410141321</v>
      </c>
      <c r="X70" s="7">
        <f>Valores_correntes!X70/AUX_PIB!$C70*100</f>
        <v>7.9821523553071954</v>
      </c>
      <c r="Y70" s="7">
        <f>Valores_correntes!Y70/AUX_PIB!$C70*100</f>
        <v>34.910620822182196</v>
      </c>
      <c r="AF70" s="8"/>
    </row>
    <row r="71" spans="1:32" x14ac:dyDescent="0.3">
      <c r="A71" s="4" t="s">
        <v>59</v>
      </c>
      <c r="B71" s="7">
        <f>Valores_correntes!B71/AUX_PIB!$C71*100</f>
        <v>2.3143511569392228</v>
      </c>
      <c r="C71" s="7">
        <f>Valores_correntes!C71/AUX_PIB!$C71*100</f>
        <v>9.7296237675039734</v>
      </c>
      <c r="D71" s="7">
        <f>Valores_correntes!D71/AUX_PIB!$C71*100</f>
        <v>1.5441095266113627</v>
      </c>
      <c r="E71" s="7">
        <f>Valores_correntes!E71/AUX_PIB!$C71*100</f>
        <v>0.310901037021238</v>
      </c>
      <c r="F71" s="7">
        <f>Valores_correntes!F71/AUX_PIB!$C71*100</f>
        <v>1.2403969740163641</v>
      </c>
      <c r="G71" s="7">
        <f>Valores_correntes!G71/AUX_PIB!$C71*100</f>
        <v>15.13938246209216</v>
      </c>
      <c r="H71" s="7">
        <f>Valores_correntes!H71/AUX_PIB!$C71*100</f>
        <v>5.0860990239918769</v>
      </c>
      <c r="I71" s="7">
        <f>Valores_correntes!I71/AUX_PIB!$C71*100</f>
        <v>9.846414602049311E-2</v>
      </c>
      <c r="J71" s="7">
        <f>Valores_correntes!J71/AUX_PIB!$C71*100</f>
        <v>2.5099795721415656</v>
      </c>
      <c r="K71" s="7">
        <f>Valores_correntes!K71/AUX_PIB!$C71*100</f>
        <v>1.2514513206315339</v>
      </c>
      <c r="L71" s="7">
        <f>Valores_correntes!L71/AUX_PIB!$C71*100</f>
        <v>2.9141130241215998</v>
      </c>
      <c r="M71" s="7">
        <f>Valores_correntes!M71/AUX_PIB!$C71*100</f>
        <v>11.860107086907067</v>
      </c>
      <c r="N71" s="7">
        <f>Valores_correntes!N71/AUX_PIB!$C71*100</f>
        <v>4.7781639515093497</v>
      </c>
      <c r="O71" s="7">
        <f>Valores_correntes!O71/AUX_PIB!$C71*100</f>
        <v>4.8891640648633737E-2</v>
      </c>
      <c r="P71" s="7">
        <f>Valores_correntes!P71/AUX_PIB!$C71*100</f>
        <v>0.7990584959473489</v>
      </c>
      <c r="Q71" s="7">
        <f>Valores_correntes!Q71/AUX_PIB!$C71*100</f>
        <v>1.0708419757378138</v>
      </c>
      <c r="R71" s="7">
        <f>Valores_correntes!R71/AUX_PIB!$C71*100</f>
        <v>4.1018122012512084</v>
      </c>
      <c r="S71" s="7">
        <f>Valores_correntes!S71/AUX_PIB!$C71*100</f>
        <v>10.798768265094354</v>
      </c>
      <c r="T71" s="7">
        <f>Valores_correntes!T71/AUX_PIB!$C71*100</f>
        <v>12.178614132440449</v>
      </c>
      <c r="U71" s="7">
        <f>Valores_correntes!U71/AUX_PIB!$C71*100</f>
        <v>9.8769795541730989</v>
      </c>
      <c r="V71" s="7">
        <f>Valores_correntes!V71/AUX_PIB!$C71*100</f>
        <v>4.8531475947002782</v>
      </c>
      <c r="W71" s="7">
        <f>Valores_correntes!W71/AUX_PIB!$C71*100</f>
        <v>2.6331943333905854</v>
      </c>
      <c r="X71" s="7">
        <f>Valores_correntes!X71/AUX_PIB!$C71*100</f>
        <v>8.2563221993891727</v>
      </c>
      <c r="Y71" s="7">
        <f>Valores_correntes!Y71/AUX_PIB!$C71*100</f>
        <v>37.798257814093581</v>
      </c>
      <c r="AF71" s="8"/>
    </row>
    <row r="72" spans="1:32" x14ac:dyDescent="0.3">
      <c r="A72" s="4" t="s">
        <v>60</v>
      </c>
      <c r="B72" s="7">
        <f>Valores_correntes!B72/AUX_PIB!$C72*100</f>
        <v>1.960868221718669</v>
      </c>
      <c r="C72" s="7">
        <f>Valores_correntes!C72/AUX_PIB!$C72*100</f>
        <v>10.72459637199376</v>
      </c>
      <c r="D72" s="7">
        <f>Valores_correntes!D72/AUX_PIB!$C72*100</f>
        <v>1.3597745559583505</v>
      </c>
      <c r="E72" s="7">
        <f>Valores_correntes!E72/AUX_PIB!$C72*100</f>
        <v>0.17068256082155431</v>
      </c>
      <c r="F72" s="7">
        <f>Valores_correntes!F72/AUX_PIB!$C72*100</f>
        <v>1.2887172461530709</v>
      </c>
      <c r="G72" s="7">
        <f>Valores_correntes!G72/AUX_PIB!$C72*100</f>
        <v>15.504638956645406</v>
      </c>
      <c r="H72" s="7">
        <f>Valores_correntes!H72/AUX_PIB!$C72*100</f>
        <v>4.0806360348907598</v>
      </c>
      <c r="I72" s="7">
        <f>Valores_correntes!I72/AUX_PIB!$C72*100</f>
        <v>7.8569049475290947E-2</v>
      </c>
      <c r="J72" s="7">
        <f>Valores_correntes!J72/AUX_PIB!$C72*100</f>
        <v>2.3394739073608846</v>
      </c>
      <c r="K72" s="7">
        <f>Valores_correntes!K72/AUX_PIB!$C72*100</f>
        <v>0.52825955278588843</v>
      </c>
      <c r="L72" s="7">
        <f>Valores_correntes!L72/AUX_PIB!$C72*100</f>
        <v>2.1248632538847403</v>
      </c>
      <c r="M72" s="7">
        <f>Valores_correntes!M72/AUX_PIB!$C72*100</f>
        <v>9.1518017983975639</v>
      </c>
      <c r="N72" s="7">
        <f>Valores_correntes!N72/AUX_PIB!$C72*100</f>
        <v>4.0244520670197987</v>
      </c>
      <c r="O72" s="7">
        <f>Valores_correntes!O72/AUX_PIB!$C72*100</f>
        <v>3.6792482553428492E-2</v>
      </c>
      <c r="P72" s="7">
        <f>Valores_correntes!P72/AUX_PIB!$C72*100</f>
        <v>0.68042479959582924</v>
      </c>
      <c r="Q72" s="7">
        <f>Valores_correntes!Q72/AUX_PIB!$C72*100</f>
        <v>0.73798521944789541</v>
      </c>
      <c r="R72" s="7">
        <f>Valores_correntes!R72/AUX_PIB!$C72*100</f>
        <v>3.6047086731897959</v>
      </c>
      <c r="S72" s="7">
        <f>Valores_correntes!S72/AUX_PIB!$C72*100</f>
        <v>9.0843632418067486</v>
      </c>
      <c r="T72" s="7">
        <f>Valores_correntes!T72/AUX_PIB!$C72*100</f>
        <v>10.065956323629226</v>
      </c>
      <c r="U72" s="7">
        <f>Valores_correntes!U72/AUX_PIB!$C72*100</f>
        <v>10.83995790402248</v>
      </c>
      <c r="V72" s="7">
        <f>Valores_correntes!V72/AUX_PIB!$C72*100</f>
        <v>4.3796732629150643</v>
      </c>
      <c r="W72" s="7">
        <f>Valores_correntes!W72/AUX_PIB!$C72*100</f>
        <v>1.4369273330553383</v>
      </c>
      <c r="X72" s="7">
        <f>Valores_correntes!X72/AUX_PIB!$C72*100</f>
        <v>7.0182891732276067</v>
      </c>
      <c r="Y72" s="7">
        <f>Valores_correntes!Y72/AUX_PIB!$C72*100</f>
        <v>33.740803996849714</v>
      </c>
      <c r="AF72" s="8"/>
    </row>
    <row r="73" spans="1:32" x14ac:dyDescent="0.3">
      <c r="A73" s="4" t="s">
        <v>61</v>
      </c>
      <c r="B73" s="7">
        <f>Valores_correntes!B73/AUX_PIB!$C73*100</f>
        <v>2.0782726028126364</v>
      </c>
      <c r="C73" s="7">
        <f>Valores_correntes!C73/AUX_PIB!$C73*100</f>
        <v>13.23029685953759</v>
      </c>
      <c r="D73" s="7">
        <f>Valores_correntes!D73/AUX_PIB!$C73*100</f>
        <v>1.5686676226120282</v>
      </c>
      <c r="E73" s="7">
        <f>Valores_correntes!E73/AUX_PIB!$C73*100</f>
        <v>0.24678364646560028</v>
      </c>
      <c r="F73" s="7">
        <f>Valores_correntes!F73/AUX_PIB!$C73*100</f>
        <v>1.5867232306073804</v>
      </c>
      <c r="G73" s="7">
        <f>Valores_correntes!G73/AUX_PIB!$C73*100</f>
        <v>18.710743962035238</v>
      </c>
      <c r="H73" s="7">
        <f>Valores_correntes!H73/AUX_PIB!$C73*100</f>
        <v>4.0114853361005602</v>
      </c>
      <c r="I73" s="7">
        <f>Valores_correntes!I73/AUX_PIB!$C73*100</f>
        <v>8.7378253677853027E-2</v>
      </c>
      <c r="J73" s="7">
        <f>Valores_correntes!J73/AUX_PIB!$C73*100</f>
        <v>2.2668518675763574</v>
      </c>
      <c r="K73" s="7">
        <f>Valores_correntes!K73/AUX_PIB!$C73*100</f>
        <v>0.64599301239969042</v>
      </c>
      <c r="L73" s="7">
        <f>Valores_correntes!L73/AUX_PIB!$C73*100</f>
        <v>2.3667769707963378</v>
      </c>
      <c r="M73" s="7">
        <f>Valores_correntes!M73/AUX_PIB!$C73*100</f>
        <v>9.3784854405508007</v>
      </c>
      <c r="N73" s="7">
        <f>Valores_correntes!N73/AUX_PIB!$C73*100</f>
        <v>4.2440842513299684</v>
      </c>
      <c r="O73" s="7">
        <f>Valores_correntes!O73/AUX_PIB!$C73*100</f>
        <v>4.2632728471600184E-2</v>
      </c>
      <c r="P73" s="7">
        <f>Valores_correntes!P73/AUX_PIB!$C73*100</f>
        <v>0.71462891839647213</v>
      </c>
      <c r="Q73" s="7">
        <f>Valores_correntes!Q73/AUX_PIB!$C73*100</f>
        <v>0.88430965988853705</v>
      </c>
      <c r="R73" s="7">
        <f>Valores_correntes!R73/AUX_PIB!$C73*100</f>
        <v>3.9976724438510423</v>
      </c>
      <c r="S73" s="7">
        <f>Valores_correntes!S73/AUX_PIB!$C73*100</f>
        <v>9.8833280019376204</v>
      </c>
      <c r="T73" s="7">
        <f>Valores_correntes!T73/AUX_PIB!$C73*100</f>
        <v>10.333842190243166</v>
      </c>
      <c r="U73" s="7">
        <f>Valores_correntes!U73/AUX_PIB!$C73*100</f>
        <v>13.360307841687044</v>
      </c>
      <c r="V73" s="7">
        <f>Valores_correntes!V73/AUX_PIB!$C73*100</f>
        <v>4.5501484085848576</v>
      </c>
      <c r="W73" s="7">
        <f>Valores_correntes!W73/AUX_PIB!$C73*100</f>
        <v>1.7770863187538275</v>
      </c>
      <c r="X73" s="7">
        <f>Valores_correntes!X73/AUX_PIB!$C73*100</f>
        <v>7.9511726452547604</v>
      </c>
      <c r="Y73" s="7">
        <f>Valores_correntes!Y73/AUX_PIB!$C73*100</f>
        <v>37.972557404523648</v>
      </c>
      <c r="AF73" s="8"/>
    </row>
    <row r="74" spans="1:32" x14ac:dyDescent="0.3">
      <c r="A74" s="4" t="s">
        <v>62</v>
      </c>
      <c r="B74" s="7">
        <f>Valores_correntes!B74/AUX_PIB!$C74*100</f>
        <v>1.8945841374869672</v>
      </c>
      <c r="C74" s="7">
        <f>Valores_correntes!C74/AUX_PIB!$C74*100</f>
        <v>10.225493965693801</v>
      </c>
      <c r="D74" s="7">
        <f>Valores_correntes!D74/AUX_PIB!$C74*100</f>
        <v>1.3302323234358431</v>
      </c>
      <c r="E74" s="7">
        <f>Valores_correntes!E74/AUX_PIB!$C74*100</f>
        <v>0.28817650081298529</v>
      </c>
      <c r="F74" s="7">
        <f>Valores_correntes!F74/AUX_PIB!$C74*100</f>
        <v>1.3427480927928814</v>
      </c>
      <c r="G74" s="7">
        <f>Valores_correntes!G74/AUX_PIB!$C74*100</f>
        <v>15.081235020222477</v>
      </c>
      <c r="H74" s="7">
        <f>Valores_correntes!H74/AUX_PIB!$C74*100</f>
        <v>4.0689350217407627</v>
      </c>
      <c r="I74" s="7">
        <f>Valores_correntes!I74/AUX_PIB!$C74*100</f>
        <v>8.9254690687370325E-2</v>
      </c>
      <c r="J74" s="7">
        <f>Valores_correntes!J74/AUX_PIB!$C74*100</f>
        <v>2.240140315627837</v>
      </c>
      <c r="K74" s="7">
        <f>Valores_correntes!K74/AUX_PIB!$C74*100</f>
        <v>0.76223514826596916</v>
      </c>
      <c r="L74" s="7">
        <f>Valores_correntes!L74/AUX_PIB!$C74*100</f>
        <v>2.4112200900291612</v>
      </c>
      <c r="M74" s="7">
        <f>Valores_correntes!M74/AUX_PIB!$C74*100</f>
        <v>9.5717852663511014</v>
      </c>
      <c r="N74" s="7">
        <f>Valores_correntes!N74/AUX_PIB!$C74*100</f>
        <v>4.2277954379255132</v>
      </c>
      <c r="O74" s="7">
        <f>Valores_correntes!O74/AUX_PIB!$C74*100</f>
        <v>4.381360827119795E-2</v>
      </c>
      <c r="P74" s="7">
        <f>Valores_correntes!P74/AUX_PIB!$C74*100</f>
        <v>0.71561859037647924</v>
      </c>
      <c r="Q74" s="7">
        <f>Valores_correntes!Q74/AUX_PIB!$C74*100</f>
        <v>1.0409920320324717</v>
      </c>
      <c r="R74" s="7">
        <f>Valores_correntes!R74/AUX_PIB!$C74*100</f>
        <v>3.9827092886011064</v>
      </c>
      <c r="S74" s="7">
        <f>Valores_correntes!S74/AUX_PIB!$C74*100</f>
        <v>10.010928957206769</v>
      </c>
      <c r="T74" s="7">
        <f>Valores_correntes!T74/AUX_PIB!$C74*100</f>
        <v>10.191314597153243</v>
      </c>
      <c r="U74" s="7">
        <f>Valores_correntes!U74/AUX_PIB!$C74*100</f>
        <v>10.35856226465237</v>
      </c>
      <c r="V74" s="7">
        <f>Valores_correntes!V74/AUX_PIB!$C74*100</f>
        <v>4.2859912294401594</v>
      </c>
      <c r="W74" s="7">
        <f>Valores_correntes!W74/AUX_PIB!$C74*100</f>
        <v>2.091403681111426</v>
      </c>
      <c r="X74" s="7">
        <f>Valores_correntes!X74/AUX_PIB!$C74*100</f>
        <v>7.7366774714231497</v>
      </c>
      <c r="Y74" s="7">
        <f>Valores_correntes!Y74/AUX_PIB!$C74*100</f>
        <v>34.663949243780351</v>
      </c>
      <c r="AF74" s="8"/>
    </row>
    <row r="75" spans="1:32" x14ac:dyDescent="0.3">
      <c r="A75" s="4" t="s">
        <v>63</v>
      </c>
      <c r="B75" s="7">
        <f>Valores_correntes!B75/AUX_PIB!$C75*100</f>
        <v>2.5688915388191575</v>
      </c>
      <c r="C75" s="7">
        <f>Valores_correntes!C75/AUX_PIB!$C75*100</f>
        <v>11.057431584710443</v>
      </c>
      <c r="D75" s="7">
        <f>Valores_correntes!D75/AUX_PIB!$C75*100</f>
        <v>1.7271188794609402</v>
      </c>
      <c r="E75" s="7">
        <f>Valores_correntes!E75/AUX_PIB!$C75*100</f>
        <v>0.38479502230750695</v>
      </c>
      <c r="F75" s="7">
        <f>Valores_correntes!F75/AUX_PIB!$C75*100</f>
        <v>3.1310257297950348</v>
      </c>
      <c r="G75" s="7">
        <f>Valores_correntes!G75/AUX_PIB!$C75*100</f>
        <v>18.869262755093086</v>
      </c>
      <c r="H75" s="7">
        <f>Valores_correntes!H75/AUX_PIB!$C75*100</f>
        <v>4.9585788895104574</v>
      </c>
      <c r="I75" s="7">
        <f>Valores_correntes!I75/AUX_PIB!$C75*100</f>
        <v>0.10335792053963429</v>
      </c>
      <c r="J75" s="7">
        <f>Valores_correntes!J75/AUX_PIB!$C75*100</f>
        <v>2.564621955263175</v>
      </c>
      <c r="K75" s="7">
        <f>Valores_correntes!K75/AUX_PIB!$C75*100</f>
        <v>0.89205472966558241</v>
      </c>
      <c r="L75" s="7">
        <f>Valores_correntes!L75/AUX_PIB!$C75*100</f>
        <v>3.0464685796520774</v>
      </c>
      <c r="M75" s="7">
        <f>Valores_correntes!M75/AUX_PIB!$C75*100</f>
        <v>11.565082074630928</v>
      </c>
      <c r="N75" s="7">
        <f>Valores_correntes!N75/AUX_PIB!$C75*100</f>
        <v>4.9423334208641201</v>
      </c>
      <c r="O75" s="7">
        <f>Valores_correntes!O75/AUX_PIB!$C75*100</f>
        <v>5.3303903188476089E-2</v>
      </c>
      <c r="P75" s="7">
        <f>Valores_correntes!P75/AUX_PIB!$C75*100</f>
        <v>0.83166298045619469</v>
      </c>
      <c r="Q75" s="7">
        <f>Valores_correntes!Q75/AUX_PIB!$C75*100</f>
        <v>1.1949308854316081</v>
      </c>
      <c r="R75" s="7">
        <f>Valores_correntes!R75/AUX_PIB!$C75*100</f>
        <v>4.3784763192644185</v>
      </c>
      <c r="S75" s="7">
        <f>Valores_correntes!S75/AUX_PIB!$C75*100</f>
        <v>11.400707509204816</v>
      </c>
      <c r="T75" s="7">
        <f>Valores_correntes!T75/AUX_PIB!$C75*100</f>
        <v>12.469803849193733</v>
      </c>
      <c r="U75" s="7">
        <f>Valores_correntes!U75/AUX_PIB!$C75*100</f>
        <v>11.214093408438554</v>
      </c>
      <c r="V75" s="7">
        <f>Valores_correntes!V75/AUX_PIB!$C75*100</f>
        <v>5.1234038151803105</v>
      </c>
      <c r="W75" s="7">
        <f>Valores_correntes!W75/AUX_PIB!$C75*100</f>
        <v>2.4717806374046973</v>
      </c>
      <c r="X75" s="7">
        <f>Valores_correntes!X75/AUX_PIB!$C75*100</f>
        <v>10.555970628711531</v>
      </c>
      <c r="Y75" s="7">
        <f>Valores_correntes!Y75/AUX_PIB!$C75*100</f>
        <v>41.835052338928826</v>
      </c>
      <c r="AF75" s="8"/>
    </row>
    <row r="76" spans="1:32" x14ac:dyDescent="0.3">
      <c r="A76" s="4" t="s">
        <v>64</v>
      </c>
      <c r="B76" s="7">
        <f>Valores_correntes!B76/AUX_PIB!$C76*100</f>
        <v>2.0306188972157666</v>
      </c>
      <c r="C76" s="7">
        <f>Valores_correntes!C76/AUX_PIB!$C76*100</f>
        <v>11.226164374067181</v>
      </c>
      <c r="D76" s="7">
        <f>Valores_correntes!D76/AUX_PIB!$C76*100</f>
        <v>1.3552400026047815</v>
      </c>
      <c r="E76" s="7">
        <f>Valores_correntes!E76/AUX_PIB!$C76*100</f>
        <v>0.22399278504053771</v>
      </c>
      <c r="F76" s="7">
        <f>Valores_correntes!F76/AUX_PIB!$C76*100</f>
        <v>1.5040676075155355</v>
      </c>
      <c r="G76" s="7">
        <f>Valores_correntes!G76/AUX_PIB!$C76*100</f>
        <v>16.340083666443807</v>
      </c>
      <c r="H76" s="7">
        <f>Valores_correntes!H76/AUX_PIB!$C76*100</f>
        <v>3.9582618582302462</v>
      </c>
      <c r="I76" s="7">
        <f>Valores_correntes!I76/AUX_PIB!$C76*100</f>
        <v>6.6198927745205527E-2</v>
      </c>
      <c r="J76" s="7">
        <f>Valores_correntes!J76/AUX_PIB!$C76*100</f>
        <v>2.2391613089919833</v>
      </c>
      <c r="K76" s="7">
        <f>Valores_correntes!K76/AUX_PIB!$C76*100</f>
        <v>0.43923006948302523</v>
      </c>
      <c r="L76" s="7">
        <f>Valores_correntes!L76/AUX_PIB!$C76*100</f>
        <v>2.0484386016980811</v>
      </c>
      <c r="M76" s="7">
        <f>Valores_correntes!M76/AUX_PIB!$C76*100</f>
        <v>8.7512907661485411</v>
      </c>
      <c r="N76" s="7">
        <f>Valores_correntes!N76/AUX_PIB!$C76*100</f>
        <v>4.276946710500197</v>
      </c>
      <c r="O76" s="7">
        <f>Valores_correntes!O76/AUX_PIB!$C76*100</f>
        <v>5.0672676445569491E-2</v>
      </c>
      <c r="P76" s="7">
        <f>Valores_correntes!P76/AUX_PIB!$C76*100</f>
        <v>0.73401858818614318</v>
      </c>
      <c r="Q76" s="7">
        <f>Valores_correntes!Q76/AUX_PIB!$C76*100</f>
        <v>0.88818837732671607</v>
      </c>
      <c r="R76" s="7">
        <f>Valores_correntes!R76/AUX_PIB!$C76*100</f>
        <v>3.9698091013514998</v>
      </c>
      <c r="S76" s="7">
        <f>Valores_correntes!S76/AUX_PIB!$C76*100</f>
        <v>9.919635453810125</v>
      </c>
      <c r="T76" s="7">
        <f>Valores_correntes!T76/AUX_PIB!$C76*100</f>
        <v>10.265827465946209</v>
      </c>
      <c r="U76" s="7">
        <f>Valores_correntes!U76/AUX_PIB!$C76*100</f>
        <v>11.343035978257959</v>
      </c>
      <c r="V76" s="7">
        <f>Valores_correntes!V76/AUX_PIB!$C76*100</f>
        <v>4.3284198997829089</v>
      </c>
      <c r="W76" s="7">
        <f>Valores_correntes!W76/AUX_PIB!$C76*100</f>
        <v>1.5514112318502788</v>
      </c>
      <c r="X76" s="7">
        <f>Valores_correntes!X76/AUX_PIB!$C76*100</f>
        <v>7.5223153105651166</v>
      </c>
      <c r="Y76" s="7">
        <f>Valores_correntes!Y76/AUX_PIB!$C76*100</f>
        <v>35.011009886402469</v>
      </c>
      <c r="AF76" s="8"/>
    </row>
    <row r="77" spans="1:32" x14ac:dyDescent="0.3">
      <c r="A77" s="4" t="s">
        <v>65</v>
      </c>
      <c r="B77" s="7">
        <f>Valores_correntes!B77/AUX_PIB!$C77*100</f>
        <v>2.0091665288241471</v>
      </c>
      <c r="C77" s="7">
        <f>Valores_correntes!C77/AUX_PIB!$C77*100</f>
        <v>13.114114711138278</v>
      </c>
      <c r="D77" s="7">
        <f>Valores_correntes!D77/AUX_PIB!$C77*100</f>
        <v>1.4569897852184746</v>
      </c>
      <c r="E77" s="7">
        <f>Valores_correntes!E77/AUX_PIB!$C77*100</f>
        <v>0.28082343972249674</v>
      </c>
      <c r="F77" s="7">
        <f>Valores_correntes!F77/AUX_PIB!$C77*100</f>
        <v>1.3559778116030465</v>
      </c>
      <c r="G77" s="7">
        <f>Valores_correntes!G77/AUX_PIB!$C77*100</f>
        <v>18.217072276506443</v>
      </c>
      <c r="H77" s="7">
        <f>Valores_correntes!H77/AUX_PIB!$C77*100</f>
        <v>4.1893586013667852</v>
      </c>
      <c r="I77" s="7">
        <f>Valores_correntes!I77/AUX_PIB!$C77*100</f>
        <v>7.9885466208147238E-2</v>
      </c>
      <c r="J77" s="7">
        <f>Valores_correntes!J77/AUX_PIB!$C77*100</f>
        <v>2.2884811178374811</v>
      </c>
      <c r="K77" s="7">
        <f>Valores_correntes!K77/AUX_PIB!$C77*100</f>
        <v>0.66153780889213643</v>
      </c>
      <c r="L77" s="7">
        <f>Valores_correntes!L77/AUX_PIB!$C77*100</f>
        <v>2.6374888910755918</v>
      </c>
      <c r="M77" s="7">
        <f>Valores_correntes!M77/AUX_PIB!$C77*100</f>
        <v>9.8567518853801417</v>
      </c>
      <c r="N77" s="7">
        <f>Valores_correntes!N77/AUX_PIB!$C77*100</f>
        <v>4.4613020046697596</v>
      </c>
      <c r="O77" s="7">
        <f>Valores_correntes!O77/AUX_PIB!$C77*100</f>
        <v>5.7876324180160268E-2</v>
      </c>
      <c r="P77" s="7">
        <f>Valores_correntes!P77/AUX_PIB!$C77*100</f>
        <v>0.75115441273202188</v>
      </c>
      <c r="Q77" s="7">
        <f>Valores_correntes!Q77/AUX_PIB!$C77*100</f>
        <v>1.1346537808069252</v>
      </c>
      <c r="R77" s="7">
        <f>Valores_correntes!R77/AUX_PIB!$C77*100</f>
        <v>4.5403782284318943</v>
      </c>
      <c r="S77" s="7">
        <f>Valores_correntes!S77/AUX_PIB!$C77*100</f>
        <v>10.945364750820762</v>
      </c>
      <c r="T77" s="7">
        <f>Valores_correntes!T77/AUX_PIB!$C77*100</f>
        <v>10.659827134860691</v>
      </c>
      <c r="U77" s="7">
        <f>Valores_correntes!U77/AUX_PIB!$C77*100</f>
        <v>13.251876501526585</v>
      </c>
      <c r="V77" s="7">
        <f>Valores_correntes!V77/AUX_PIB!$C77*100</f>
        <v>4.4966253157879779</v>
      </c>
      <c r="W77" s="7">
        <f>Valores_correntes!W77/AUX_PIB!$C77*100</f>
        <v>2.0770150294215584</v>
      </c>
      <c r="X77" s="7">
        <f>Valores_correntes!X77/AUX_PIB!$C77*100</f>
        <v>8.5338449311105311</v>
      </c>
      <c r="Y77" s="7">
        <f>Valores_correntes!Y77/AUX_PIB!$C77*100</f>
        <v>39.019188912707342</v>
      </c>
      <c r="AF77" s="8"/>
    </row>
    <row r="78" spans="1:32" x14ac:dyDescent="0.3">
      <c r="A78" s="4" t="s">
        <v>66</v>
      </c>
      <c r="B78" s="7">
        <f>Valores_correntes!B78/AUX_PIB!$C78*100</f>
        <v>1.8416582735457925</v>
      </c>
      <c r="C78" s="7">
        <f>Valores_correntes!C78/AUX_PIB!$C78*100</f>
        <v>10.446930134057673</v>
      </c>
      <c r="D78" s="7">
        <f>Valores_correntes!D78/AUX_PIB!$C78*100</f>
        <v>1.2473048975006547</v>
      </c>
      <c r="E78" s="7">
        <f>Valores_correntes!E78/AUX_PIB!$C78*100</f>
        <v>0.29674732673499082</v>
      </c>
      <c r="F78" s="7">
        <f>Valores_correntes!F78/AUX_PIB!$C78*100</f>
        <v>1.4594782375713848</v>
      </c>
      <c r="G78" s="7">
        <f>Valores_correntes!G78/AUX_PIB!$C78*100</f>
        <v>15.292118869410492</v>
      </c>
      <c r="H78" s="7">
        <f>Valores_correntes!H78/AUX_PIB!$C78*100</f>
        <v>4.0506685827082647</v>
      </c>
      <c r="I78" s="7">
        <f>Valores_correntes!I78/AUX_PIB!$C78*100</f>
        <v>6.5895889895629028E-2</v>
      </c>
      <c r="J78" s="7">
        <f>Valores_correntes!J78/AUX_PIB!$C78*100</f>
        <v>2.2111864477538008</v>
      </c>
      <c r="K78" s="7">
        <f>Valores_correntes!K78/AUX_PIB!$C78*100</f>
        <v>0.78354393208524986</v>
      </c>
      <c r="L78" s="7">
        <f>Valores_correntes!L78/AUX_PIB!$C78*100</f>
        <v>2.6472800679293509</v>
      </c>
      <c r="M78" s="7">
        <f>Valores_correntes!M78/AUX_PIB!$C78*100</f>
        <v>9.7585749203722969</v>
      </c>
      <c r="N78" s="7">
        <f>Valores_correntes!N78/AUX_PIB!$C78*100</f>
        <v>4.301334415446374</v>
      </c>
      <c r="O78" s="7">
        <f>Valores_correntes!O78/AUX_PIB!$C78*100</f>
        <v>5.6482404368975385E-2</v>
      </c>
      <c r="P78" s="7">
        <f>Valores_correntes!P78/AUX_PIB!$C78*100</f>
        <v>0.74017868636980677</v>
      </c>
      <c r="Q78" s="7">
        <f>Valores_correntes!Q78/AUX_PIB!$C78*100</f>
        <v>1.3159002304149634</v>
      </c>
      <c r="R78" s="7">
        <f>Valores_correntes!R78/AUX_PIB!$C78*100</f>
        <v>4.539349800988246</v>
      </c>
      <c r="S78" s="7">
        <f>Valores_correntes!S78/AUX_PIB!$C78*100</f>
        <v>10.953245537588366</v>
      </c>
      <c r="T78" s="7">
        <f>Valores_correntes!T78/AUX_PIB!$C78*100</f>
        <v>10.193661271700432</v>
      </c>
      <c r="U78" s="7">
        <f>Valores_correntes!U78/AUX_PIB!$C78*100</f>
        <v>10.569308428322278</v>
      </c>
      <c r="V78" s="7">
        <f>Valores_correntes!V78/AUX_PIB!$C78*100</f>
        <v>4.1986700316242613</v>
      </c>
      <c r="W78" s="7">
        <f>Valores_correntes!W78/AUX_PIB!$C78*100</f>
        <v>2.3961914892352043</v>
      </c>
      <c r="X78" s="7">
        <f>Valores_correntes!X78/AUX_PIB!$C78*100</f>
        <v>8.6461081064889811</v>
      </c>
      <c r="Y78" s="7">
        <f>Valores_correntes!Y78/AUX_PIB!$C78*100</f>
        <v>36.003939327371157</v>
      </c>
      <c r="AF78" s="8"/>
    </row>
    <row r="79" spans="1:32" x14ac:dyDescent="0.3">
      <c r="A79" s="4" t="s">
        <v>67</v>
      </c>
      <c r="B79" s="7">
        <f>Valores_correntes!B79/AUX_PIB!$C79*100</f>
        <v>2.2888860967597657</v>
      </c>
      <c r="C79" s="7">
        <f>Valores_correntes!C79/AUX_PIB!$C79*100</f>
        <v>10.003339315163215</v>
      </c>
      <c r="D79" s="7">
        <f>Valores_correntes!D79/AUX_PIB!$C79*100</f>
        <v>1.422347483967483</v>
      </c>
      <c r="E79" s="7">
        <f>Valores_correntes!E79/AUX_PIB!$C79*100</f>
        <v>0.38259939878166288</v>
      </c>
      <c r="F79" s="7">
        <f>Valores_correntes!F79/AUX_PIB!$C79*100</f>
        <v>1.6613370600563837</v>
      </c>
      <c r="G79" s="7">
        <f>Valores_correntes!G79/AUX_PIB!$C79*100</f>
        <v>15.758509354728512</v>
      </c>
      <c r="H79" s="7">
        <f>Valores_correntes!H79/AUX_PIB!$C79*100</f>
        <v>4.9808027259220182</v>
      </c>
      <c r="I79" s="7">
        <f>Valores_correntes!I79/AUX_PIB!$C79*100</f>
        <v>7.9587365266139007E-2</v>
      </c>
      <c r="J79" s="7">
        <f>Valores_correntes!J79/AUX_PIB!$C79*100</f>
        <v>2.6366889351934772</v>
      </c>
      <c r="K79" s="7">
        <f>Valores_correntes!K79/AUX_PIB!$C79*100</f>
        <v>0.97337236724137255</v>
      </c>
      <c r="L79" s="7">
        <f>Valores_correntes!L79/AUX_PIB!$C79*100</f>
        <v>3.222853155963719</v>
      </c>
      <c r="M79" s="7">
        <f>Valores_correntes!M79/AUX_PIB!$C79*100</f>
        <v>11.893304549586725</v>
      </c>
      <c r="N79" s="7">
        <f>Valores_correntes!N79/AUX_PIB!$C79*100</f>
        <v>5.0585220216886739</v>
      </c>
      <c r="O79" s="7">
        <f>Valores_correntes!O79/AUX_PIB!$C79*100</f>
        <v>5.6697898940270927E-2</v>
      </c>
      <c r="P79" s="7">
        <f>Valores_correntes!P79/AUX_PIB!$C79*100</f>
        <v>0.83692600808245765</v>
      </c>
      <c r="Q79" s="7">
        <f>Valores_correntes!Q79/AUX_PIB!$C79*100</f>
        <v>1.2875044194666654</v>
      </c>
      <c r="R79" s="7">
        <f>Valores_correntes!R79/AUX_PIB!$C79*100</f>
        <v>4.511341694217383</v>
      </c>
      <c r="S79" s="7">
        <f>Valores_correntes!S79/AUX_PIB!$C79*100</f>
        <v>11.750992042395449</v>
      </c>
      <c r="T79" s="7">
        <f>Valores_correntes!T79/AUX_PIB!$C79*100</f>
        <v>12.328210844370457</v>
      </c>
      <c r="U79" s="7">
        <f>Valores_correntes!U79/AUX_PIB!$C79*100</f>
        <v>10.139624579369624</v>
      </c>
      <c r="V79" s="7">
        <f>Valores_correntes!V79/AUX_PIB!$C79*100</f>
        <v>4.8959624272434175</v>
      </c>
      <c r="W79" s="7">
        <f>Valores_correntes!W79/AUX_PIB!$C79*100</f>
        <v>2.6434761854897006</v>
      </c>
      <c r="X79" s="7">
        <f>Valores_correntes!X79/AUX_PIB!$C79*100</f>
        <v>9.3955319102374855</v>
      </c>
      <c r="Y79" s="7">
        <f>Valores_correntes!Y79/AUX_PIB!$C79*100</f>
        <v>39.402805946710686</v>
      </c>
      <c r="AF79" s="8"/>
    </row>
    <row r="80" spans="1:32" x14ac:dyDescent="0.3">
      <c r="A80" s="4" t="s">
        <v>92</v>
      </c>
      <c r="B80" s="7">
        <f>Valores_correntes!B80/AUX_PIB!$C80*100</f>
        <v>1.9692613884021701</v>
      </c>
      <c r="C80" s="7">
        <f>Valores_correntes!C80/AUX_PIB!$C80*100</f>
        <v>10.810667223117711</v>
      </c>
      <c r="D80" s="7">
        <f>Valores_correntes!D80/AUX_PIB!$C80*100</f>
        <v>1.2589308661735636</v>
      </c>
      <c r="E80" s="7">
        <f>Valores_correntes!E80/AUX_PIB!$C80*100</f>
        <v>0.17941136638912591</v>
      </c>
      <c r="F80" s="7">
        <f>Valores_correntes!F80/AUX_PIB!$C80*100</f>
        <v>1.1973567700540988</v>
      </c>
      <c r="G80" s="7">
        <f>Valores_correntes!G80/AUX_PIB!$C80*100</f>
        <v>15.415627614136671</v>
      </c>
      <c r="H80" s="7">
        <f>Valores_correntes!H80/AUX_PIB!$C80*100</f>
        <v>4.0133405470287196</v>
      </c>
      <c r="I80" s="7">
        <f>Valores_correntes!I80/AUX_PIB!$C80*100</f>
        <v>5.9848007818185472E-2</v>
      </c>
      <c r="J80" s="7">
        <f>Valores_correntes!J80/AUX_PIB!$C80*100</f>
        <v>2.235466006714343</v>
      </c>
      <c r="K80" s="7">
        <f>Valores_correntes!K80/AUX_PIB!$C80*100</f>
        <v>0.47044026360776486</v>
      </c>
      <c r="L80" s="7">
        <f>Valores_correntes!L80/AUX_PIB!$C80*100</f>
        <v>2.3351889533153614</v>
      </c>
      <c r="M80" s="7">
        <f>Valores_correntes!M80/AUX_PIB!$C80*100</f>
        <v>9.1142837784843742</v>
      </c>
      <c r="N80" s="7">
        <f>Valores_correntes!N80/AUX_PIB!$C80*100</f>
        <v>4.2543831835256416</v>
      </c>
      <c r="O80" s="7">
        <f>Valores_correntes!O80/AUX_PIB!$C80*100</f>
        <v>4.6153766703211627E-2</v>
      </c>
      <c r="P80" s="7">
        <f>Valores_correntes!P80/AUX_PIB!$C80*100</f>
        <v>0.73733658175763139</v>
      </c>
      <c r="Q80" s="7">
        <f>Valores_correntes!Q80/AUX_PIB!$C80*100</f>
        <v>0.61657488505463254</v>
      </c>
      <c r="R80" s="7">
        <f>Valores_correntes!R80/AUX_PIB!$C80*100</f>
        <v>3.6162687239678624</v>
      </c>
      <c r="S80" s="7">
        <f>Valores_correntes!S80/AUX_PIB!$C80*100</f>
        <v>9.2707171410089799</v>
      </c>
      <c r="T80" s="7">
        <f>Valores_correntes!T80/AUX_PIB!$C80*100</f>
        <v>10.236985118956531</v>
      </c>
      <c r="U80" s="7">
        <f>Valores_correntes!U80/AUX_PIB!$C80*100</f>
        <v>10.916668997639107</v>
      </c>
      <c r="V80" s="7">
        <f>Valores_correntes!V80/AUX_PIB!$C80*100</f>
        <v>4.2317334546455383</v>
      </c>
      <c r="W80" s="7">
        <f>Valores_correntes!W80/AUX_PIB!$C80*100</f>
        <v>1.2664265150515233</v>
      </c>
      <c r="X80" s="7">
        <f>Valores_correntes!X80/AUX_PIB!$C80*100</f>
        <v>7.1488144473373234</v>
      </c>
      <c r="Y80" s="7">
        <f>Valores_correntes!Y80/AUX_PIB!$C80*100</f>
        <v>33.800628533630018</v>
      </c>
    </row>
    <row r="81" spans="1:25" x14ac:dyDescent="0.3">
      <c r="A81" s="4" t="s">
        <v>93</v>
      </c>
      <c r="B81" s="7">
        <f>Valores_correntes!B81/AUX_PIB!$C81*100</f>
        <v>2.067266705450078</v>
      </c>
      <c r="C81" s="7">
        <f>Valores_correntes!C81/AUX_PIB!$C81*100</f>
        <v>12.812930795446785</v>
      </c>
      <c r="D81" s="7">
        <f>Valores_correntes!D81/AUX_PIB!$C81*100</f>
        <v>1.4594459078383606</v>
      </c>
      <c r="E81" s="7">
        <f>Valores_correntes!E81/AUX_PIB!$C81*100</f>
        <v>0.24864716275138193</v>
      </c>
      <c r="F81" s="7">
        <f>Valores_correntes!F81/AUX_PIB!$C81*100</f>
        <v>1.3717358245770028</v>
      </c>
      <c r="G81" s="7">
        <f>Valores_correntes!G81/AUX_PIB!$C81*100</f>
        <v>17.960026396063611</v>
      </c>
      <c r="H81" s="7">
        <f>Valores_correntes!H81/AUX_PIB!$C81*100</f>
        <v>4.0870192115122048</v>
      </c>
      <c r="I81" s="7">
        <f>Valores_correntes!I81/AUX_PIB!$C81*100</f>
        <v>6.7325085561756648E-2</v>
      </c>
      <c r="J81" s="7">
        <f>Valores_correntes!J81/AUX_PIB!$C81*100</f>
        <v>2.1957668834221491</v>
      </c>
      <c r="K81" s="7">
        <f>Valores_correntes!K81/AUX_PIB!$C81*100</f>
        <v>0.62525342387596883</v>
      </c>
      <c r="L81" s="7">
        <f>Valores_correntes!L81/AUX_PIB!$C81*100</f>
        <v>2.6109271553504145</v>
      </c>
      <c r="M81" s="7">
        <f>Valores_correntes!M81/AUX_PIB!$C81*100</f>
        <v>9.5862917597224939</v>
      </c>
      <c r="N81" s="7">
        <f>Valores_correntes!N81/AUX_PIB!$C81*100</f>
        <v>4.4856598621247654</v>
      </c>
      <c r="O81" s="7">
        <f>Valores_correntes!O81/AUX_PIB!$C81*100</f>
        <v>4.9741124709577006E-2</v>
      </c>
      <c r="P81" s="7">
        <f>Valores_correntes!P81/AUX_PIB!$C81*100</f>
        <v>0.73703024681528861</v>
      </c>
      <c r="Q81" s="7">
        <f>Valores_correntes!Q81/AUX_PIB!$C81*100</f>
        <v>0.69319992024617028</v>
      </c>
      <c r="R81" s="7">
        <f>Valores_correntes!R81/AUX_PIB!$C81*100</f>
        <v>4.1630650957350355</v>
      </c>
      <c r="S81" s="7">
        <f>Valores_correntes!S81/AUX_PIB!$C81*100</f>
        <v>10.128696249630838</v>
      </c>
      <c r="T81" s="7">
        <f>Valores_correntes!T81/AUX_PIB!$C81*100</f>
        <v>10.63994577908705</v>
      </c>
      <c r="U81" s="7">
        <f>Valores_correntes!U81/AUX_PIB!$C81*100</f>
        <v>12.929997005718119</v>
      </c>
      <c r="V81" s="7">
        <f>Valores_correntes!V81/AUX_PIB!$C81*100</f>
        <v>4.3922430380757982</v>
      </c>
      <c r="W81" s="7">
        <f>Valores_correntes!W81/AUX_PIB!$C81*100</f>
        <v>1.5671005068735211</v>
      </c>
      <c r="X81" s="7">
        <f>Valores_correntes!X81/AUX_PIB!$C81*100</f>
        <v>8.1457280756624542</v>
      </c>
      <c r="Y81" s="7">
        <f>Valores_correntes!Y81/AUX_PIB!$C81*100</f>
        <v>37.675014405416938</v>
      </c>
    </row>
    <row r="82" spans="1:25" x14ac:dyDescent="0.3">
      <c r="A82" s="4" t="s">
        <v>96</v>
      </c>
      <c r="B82" s="7">
        <f>Valores_correntes!B82/AUX_PIB!$C82*100</f>
        <v>2.03740457904988</v>
      </c>
      <c r="C82" s="7">
        <f>Valores_correntes!C82/AUX_PIB!$C82*100</f>
        <v>11.09531089896954</v>
      </c>
      <c r="D82" s="7">
        <f>Valores_correntes!D82/AUX_PIB!$C82*100</f>
        <v>1.3269284165378843</v>
      </c>
      <c r="E82" s="7">
        <f>Valores_correntes!E82/AUX_PIB!$C82*100</f>
        <v>0.28035037009764208</v>
      </c>
      <c r="F82" s="7">
        <f>Valores_correntes!F82/AUX_PIB!$C82*100</f>
        <v>2.0024571571092569</v>
      </c>
      <c r="G82" s="7">
        <f>Valores_correntes!G82/AUX_PIB!$C82*100</f>
        <v>16.742451421764201</v>
      </c>
      <c r="H82" s="7">
        <f>Valores_correntes!H82/AUX_PIB!$C82*100</f>
        <v>4.1003711990272533</v>
      </c>
      <c r="I82" s="7">
        <f>Valores_correntes!I82/AUX_PIB!$C82*100</f>
        <v>6.6860860534039376E-2</v>
      </c>
      <c r="J82" s="7">
        <f>Valores_correntes!J82/AUX_PIB!$C82*100</f>
        <v>2.2379764128423143</v>
      </c>
      <c r="K82" s="7">
        <f>Valores_correntes!K82/AUX_PIB!$C82*100</f>
        <v>0.76681442548048973</v>
      </c>
      <c r="L82" s="7">
        <f>Valores_correntes!L82/AUX_PIB!$C82*100</f>
        <v>2.73043788925651</v>
      </c>
      <c r="M82" s="7">
        <f>Valores_correntes!M82/AUX_PIB!$C82*100</f>
        <v>9.9024607871406065</v>
      </c>
      <c r="N82" s="7">
        <f>Valores_correntes!N82/AUX_PIB!$C82*100</f>
        <v>4.4292767789199106</v>
      </c>
      <c r="O82" s="7">
        <f>Valores_correntes!O82/AUX_PIB!$C82*100</f>
        <v>4.8458149544395826E-2</v>
      </c>
      <c r="P82" s="7">
        <f>Valores_correntes!P82/AUX_PIB!$C82*100</f>
        <v>0.74351794534292215</v>
      </c>
      <c r="Q82" s="7">
        <f>Valores_correntes!Q82/AUX_PIB!$C82*100</f>
        <v>0.74612294656766887</v>
      </c>
      <c r="R82" s="7">
        <f>Valores_correntes!R82/AUX_PIB!$C82*100</f>
        <v>4.2975566192584065</v>
      </c>
      <c r="S82" s="7">
        <f>Valores_correntes!S82/AUX_PIB!$C82*100</f>
        <v>10.264932439633304</v>
      </c>
      <c r="T82" s="7">
        <f>Valores_correntes!T82/AUX_PIB!$C82*100</f>
        <v>10.567052556997043</v>
      </c>
      <c r="U82" s="7">
        <f>Valores_correntes!U82/AUX_PIB!$C82*100</f>
        <v>11.210629909047974</v>
      </c>
      <c r="V82" s="7">
        <f>Valores_correntes!V82/AUX_PIB!$C82*100</f>
        <v>4.3084227747231214</v>
      </c>
      <c r="W82" s="7">
        <f>Valores_correntes!W82/AUX_PIB!$C82*100</f>
        <v>1.7932877421458007</v>
      </c>
      <c r="X82" s="7">
        <f>Valores_correntes!X82/AUX_PIB!$C82*100</f>
        <v>9.0304516656241738</v>
      </c>
      <c r="Y82" s="7">
        <f>Valores_correntes!Y82/AUX_PIB!$C82*100</f>
        <v>36.909844648538112</v>
      </c>
    </row>
    <row r="83" spans="1:25" x14ac:dyDescent="0.3">
      <c r="A83" s="4" t="s">
        <v>97</v>
      </c>
      <c r="B83" s="7">
        <f>Valores_correntes!B83/AUX_PIB!$C83*100</f>
        <v>2.3911911961763241</v>
      </c>
      <c r="C83" s="7">
        <f>Valores_correntes!C83/AUX_PIB!$C83*100</f>
        <v>9.9216462592380061</v>
      </c>
      <c r="D83" s="7">
        <f>Valores_correntes!D83/AUX_PIB!$C83*100</f>
        <v>1.435675201210703</v>
      </c>
      <c r="E83" s="7">
        <f>Valores_correntes!E83/AUX_PIB!$C83*100</f>
        <v>0.36021293880456079</v>
      </c>
      <c r="F83" s="7">
        <f>Valores_correntes!F83/AUX_PIB!$C83*100</f>
        <v>1.698936357599349</v>
      </c>
      <c r="G83" s="7">
        <f>Valores_correntes!G83/AUX_PIB!$C83*100</f>
        <v>15.807661953028942</v>
      </c>
      <c r="H83" s="7">
        <f>Valores_correntes!H83/AUX_PIB!$C83*100</f>
        <v>5.0896300258184848</v>
      </c>
      <c r="I83" s="7">
        <f>Valores_correntes!I83/AUX_PIB!$C83*100</f>
        <v>7.8387278178593034E-2</v>
      </c>
      <c r="J83" s="7">
        <f>Valores_correntes!J83/AUX_PIB!$C83*100</f>
        <v>2.6477248981393089</v>
      </c>
      <c r="K83" s="7">
        <f>Valores_correntes!K83/AUX_PIB!$C83*100</f>
        <v>1.0570481469888184</v>
      </c>
      <c r="L83" s="7">
        <f>Valores_correntes!L83/AUX_PIB!$C83*100</f>
        <v>3.2653644116437808</v>
      </c>
      <c r="M83" s="7">
        <f>Valores_correntes!M83/AUX_PIB!$C83*100</f>
        <v>12.138154760768986</v>
      </c>
      <c r="N83" s="7">
        <f>Valores_correntes!N83/AUX_PIB!$C83*100</f>
        <v>5.2738209699671836</v>
      </c>
      <c r="O83" s="7">
        <f>Valores_correntes!O83/AUX_PIB!$C83*100</f>
        <v>5.3037815185414422E-2</v>
      </c>
      <c r="P83" s="7">
        <f>Valores_correntes!P83/AUX_PIB!$C83*100</f>
        <v>0.86788060698887382</v>
      </c>
      <c r="Q83" s="7">
        <f>Valores_correntes!Q83/AUX_PIB!$C83*100</f>
        <v>0.97611314997596477</v>
      </c>
      <c r="R83" s="7">
        <f>Valores_correntes!R83/AUX_PIB!$C83*100</f>
        <v>4.6223764470093958</v>
      </c>
      <c r="S83" s="7">
        <f>Valores_correntes!S83/AUX_PIB!$C83*100</f>
        <v>11.793228989126831</v>
      </c>
      <c r="T83" s="7">
        <f>Valores_correntes!T83/AUX_PIB!$C83*100</f>
        <v>12.75464219196199</v>
      </c>
      <c r="U83" s="7">
        <f>Valores_correntes!U83/AUX_PIB!$C83*100</f>
        <v>10.053071352602013</v>
      </c>
      <c r="V83" s="7">
        <f>Valores_correntes!V83/AUX_PIB!$C83*100</f>
        <v>4.9512807063388857</v>
      </c>
      <c r="W83" s="7">
        <f>Valores_correntes!W83/AUX_PIB!$C83*100</f>
        <v>2.3933742357693442</v>
      </c>
      <c r="X83" s="7">
        <f>Valores_correntes!X83/AUX_PIB!$C83*100</f>
        <v>9.5866772162525251</v>
      </c>
      <c r="Y83" s="7">
        <f>Valores_correntes!Y83/AUX_PIB!$C83*100</f>
        <v>39.739045702924756</v>
      </c>
    </row>
    <row r="84" spans="1:25" x14ac:dyDescent="0.3">
      <c r="A84" s="4" t="s">
        <v>98</v>
      </c>
      <c r="B84" s="7">
        <f>Valores_correntes!B84/AUX_PIB!$C84*100</f>
        <v>2.1640007672077441</v>
      </c>
      <c r="C84" s="7">
        <f>Valores_correntes!C84/AUX_PIB!$C84*100</f>
        <v>11.585868251798626</v>
      </c>
      <c r="D84" s="7">
        <f>Valores_correntes!D84/AUX_PIB!$C84*100</f>
        <v>1.472646678718424</v>
      </c>
      <c r="E84" s="7">
        <f>Valores_correntes!E84/AUX_PIB!$C84*100</f>
        <v>0.20960491261752501</v>
      </c>
      <c r="F84" s="7">
        <f>Valores_correntes!F84/AUX_PIB!$C84*100</f>
        <v>1.7287015497059941</v>
      </c>
      <c r="G84" s="7">
        <f>Valores_correntes!G84/AUX_PIB!$C84*100</f>
        <v>17.160822160048312</v>
      </c>
      <c r="H84" s="7">
        <f>Valores_correntes!H84/AUX_PIB!$C84*100</f>
        <v>4.0951971268413967</v>
      </c>
      <c r="I84" s="7">
        <f>Valores_correntes!I84/AUX_PIB!$C84*100</f>
        <v>6.762052067532999E-2</v>
      </c>
      <c r="J84" s="7">
        <f>Valores_correntes!J84/AUX_PIB!$C84*100</f>
        <v>2.2684562982272309</v>
      </c>
      <c r="K84" s="7">
        <f>Valores_correntes!K84/AUX_PIB!$C84*100</f>
        <v>0.64932871684509508</v>
      </c>
      <c r="L84" s="7">
        <f>Valores_correntes!L84/AUX_PIB!$C84*100</f>
        <v>2.4283776586247225</v>
      </c>
      <c r="M84" s="7">
        <f>Valores_correntes!M84/AUX_PIB!$C84*100</f>
        <v>9.5089803212137749</v>
      </c>
      <c r="N84" s="7">
        <f>Valores_correntes!N84/AUX_PIB!$C84*100</f>
        <v>4.4398034686762333</v>
      </c>
      <c r="O84" s="7">
        <f>Valores_correntes!O84/AUX_PIB!$C84*100</f>
        <v>4.6199212729425281E-2</v>
      </c>
      <c r="P84" s="7">
        <f>Valores_correntes!P84/AUX_PIB!$C84*100</f>
        <v>0.75030956906823121</v>
      </c>
      <c r="Q84" s="7">
        <f>Valores_correntes!Q84/AUX_PIB!$C84*100</f>
        <v>0.65726866947101825</v>
      </c>
      <c r="R84" s="7">
        <f>Valores_correntes!R84/AUX_PIB!$C84*100</f>
        <v>4.1303466653690242</v>
      </c>
      <c r="S84" s="7">
        <f>Valores_correntes!S84/AUX_PIB!$C84*100</f>
        <v>10.023927585313931</v>
      </c>
      <c r="T84" s="7">
        <f>Valores_correntes!T84/AUX_PIB!$C84*100</f>
        <v>10.699001362725374</v>
      </c>
      <c r="U84" s="7">
        <f>Valores_correntes!U84/AUX_PIB!$C84*100</f>
        <v>11.699687985203381</v>
      </c>
      <c r="V84" s="7">
        <f>Valores_correntes!V84/AUX_PIB!$C84*100</f>
        <v>4.491412546013887</v>
      </c>
      <c r="W84" s="7">
        <f>Valores_correntes!W84/AUX_PIB!$C84*100</f>
        <v>1.5162022989336381</v>
      </c>
      <c r="X84" s="7">
        <f>Valores_correntes!X84/AUX_PIB!$C84*100</f>
        <v>8.2874258736997408</v>
      </c>
      <c r="Y84" s="7">
        <f>Valores_correntes!Y84/AUX_PIB!$C84*100</f>
        <v>36.693730066576016</v>
      </c>
    </row>
    <row r="85" spans="1:25" x14ac:dyDescent="0.3">
      <c r="A85" s="4" t="s">
        <v>99</v>
      </c>
      <c r="B85" s="7">
        <f>Valores_correntes!B85/AUX_PIB!$C85*100</f>
        <v>2.0326539436569333</v>
      </c>
      <c r="C85" s="7">
        <f>Valores_correntes!C85/AUX_PIB!$C85*100</f>
        <v>12.834194436192256</v>
      </c>
      <c r="D85" s="7">
        <f>Valores_correntes!D85/AUX_PIB!$C85*100</f>
        <v>1.4187434259315832</v>
      </c>
      <c r="E85" s="7">
        <f>Valores_correntes!E85/AUX_PIB!$C85*100</f>
        <v>0.27441542781037198</v>
      </c>
      <c r="F85" s="7">
        <f>Valores_correntes!F85/AUX_PIB!$C85*100</f>
        <v>1.3575908014409122</v>
      </c>
      <c r="G85" s="7">
        <f>Valores_correntes!G85/AUX_PIB!$C85*100</f>
        <v>17.917598035032054</v>
      </c>
      <c r="H85" s="7">
        <f>Valores_correntes!H85/AUX_PIB!$C85*100</f>
        <v>4.2262392605381027</v>
      </c>
      <c r="I85" s="7">
        <f>Valores_correntes!I85/AUX_PIB!$C85*100</f>
        <v>7.1173302076803474E-2</v>
      </c>
      <c r="J85" s="7">
        <f>Valores_correntes!J85/AUX_PIB!$C85*100</f>
        <v>2.2224388566183149</v>
      </c>
      <c r="K85" s="7">
        <f>Valores_correntes!K85/AUX_PIB!$C85*100</f>
        <v>0.85044382712783795</v>
      </c>
      <c r="L85" s="7">
        <f>Valores_correntes!L85/AUX_PIB!$C85*100</f>
        <v>2.7416096768910276</v>
      </c>
      <c r="M85" s="7">
        <f>Valores_correntes!M85/AUX_PIB!$C85*100</f>
        <v>10.111904923252087</v>
      </c>
      <c r="N85" s="7">
        <f>Valores_correntes!N85/AUX_PIB!$C85*100</f>
        <v>4.4798157181556615</v>
      </c>
      <c r="O85" s="7">
        <f>Valores_correntes!O85/AUX_PIB!$C85*100</f>
        <v>4.6072481214224574E-2</v>
      </c>
      <c r="P85" s="7">
        <f>Valores_correntes!P85/AUX_PIB!$C85*100</f>
        <v>0.74270078961824371</v>
      </c>
      <c r="Q85" s="7">
        <f>Valores_correntes!Q85/AUX_PIB!$C85*100</f>
        <v>0.74656318487363549</v>
      </c>
      <c r="R85" s="7">
        <f>Valores_correntes!R85/AUX_PIB!$C85*100</f>
        <v>4.3892268762324367</v>
      </c>
      <c r="S85" s="7">
        <f>Valores_correntes!S85/AUX_PIB!$C85*100</f>
        <v>10.404379050094201</v>
      </c>
      <c r="T85" s="7">
        <f>Valores_correntes!T85/AUX_PIB!$C85*100</f>
        <v>10.738708922350698</v>
      </c>
      <c r="U85" s="7">
        <f>Valores_correntes!U85/AUX_PIB!$C85*100</f>
        <v>12.951440219483285</v>
      </c>
      <c r="V85" s="7">
        <f>Valores_correntes!V85/AUX_PIB!$C85*100</f>
        <v>4.3838830721681417</v>
      </c>
      <c r="W85" s="7">
        <f>Valores_correntes!W85/AUX_PIB!$C85*100</f>
        <v>1.8714224398118453</v>
      </c>
      <c r="X85" s="7">
        <f>Valores_correntes!X85/AUX_PIB!$C85*100</f>
        <v>8.4884273545643776</v>
      </c>
      <c r="Y85" s="7">
        <f>Valores_correntes!Y85/AUX_PIB!$C85*100</f>
        <v>38.433882008378347</v>
      </c>
    </row>
    <row r="86" spans="1:25" x14ac:dyDescent="0.3">
      <c r="B86" s="9"/>
    </row>
    <row r="87" spans="1:25" x14ac:dyDescent="0.3">
      <c r="B87" s="9"/>
    </row>
    <row r="88" spans="1:25" x14ac:dyDescent="0.3">
      <c r="B88" s="9"/>
    </row>
    <row r="89" spans="1:25" x14ac:dyDescent="0.3">
      <c r="B89" s="9"/>
    </row>
    <row r="90" spans="1:25" x14ac:dyDescent="0.3">
      <c r="B90" s="9"/>
    </row>
    <row r="91" spans="1:25" x14ac:dyDescent="0.3">
      <c r="B91" s="9"/>
    </row>
    <row r="92" spans="1:25" x14ac:dyDescent="0.3">
      <c r="B92" s="9"/>
    </row>
    <row r="93" spans="1:25" x14ac:dyDescent="0.3">
      <c r="B93" s="9"/>
    </row>
    <row r="94" spans="1:25" x14ac:dyDescent="0.3">
      <c r="B94" s="9"/>
    </row>
  </sheetData>
  <mergeCells count="4">
    <mergeCell ref="B2:G2"/>
    <mergeCell ref="H2:M2"/>
    <mergeCell ref="N2:S2"/>
    <mergeCell ref="T2:Y2"/>
  </mergeCells>
  <phoneticPr fontId="5" type="noConversion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D2E3-E450-444F-9749-36D84F5803C5}">
  <dimension ref="A1:AF94"/>
  <sheetViews>
    <sheetView zoomScale="80" zoomScaleNormal="80" workbookViewId="0">
      <pane xSplit="1" ySplit="3" topLeftCell="B61" activePane="bottomRight" state="frozen"/>
      <selection pane="topRight" activeCell="B1" sqref="B1"/>
      <selection pane="bottomLeft" activeCell="A4" sqref="A4"/>
      <selection pane="bottomRight" activeCell="Y91" sqref="Y91"/>
    </sheetView>
  </sheetViews>
  <sheetFormatPr defaultRowHeight="13.2" x14ac:dyDescent="0.3"/>
  <cols>
    <col min="1" max="1" width="11.5546875" style="4" customWidth="1"/>
    <col min="2" max="25" width="14" style="2" customWidth="1"/>
    <col min="26" max="16384" width="8.88671875" style="3"/>
  </cols>
  <sheetData>
    <row r="1" spans="1:32" ht="24" customHeight="1" x14ac:dyDescent="0.3">
      <c r="A1" s="1" t="s">
        <v>90</v>
      </c>
    </row>
    <row r="2" spans="1:32" s="4" customFormat="1" ht="24.6" customHeight="1" x14ac:dyDescent="0.3">
      <c r="B2" s="14" t="s">
        <v>91</v>
      </c>
      <c r="C2" s="14"/>
      <c r="D2" s="14"/>
      <c r="E2" s="14"/>
      <c r="F2" s="14"/>
      <c r="G2" s="14"/>
      <c r="H2" s="15" t="s">
        <v>1</v>
      </c>
      <c r="I2" s="15"/>
      <c r="J2" s="15"/>
      <c r="K2" s="15"/>
      <c r="L2" s="15"/>
      <c r="M2" s="15"/>
      <c r="N2" s="16" t="s">
        <v>2</v>
      </c>
      <c r="O2" s="16"/>
      <c r="P2" s="16"/>
      <c r="Q2" s="16"/>
      <c r="R2" s="16"/>
      <c r="S2" s="16"/>
      <c r="T2" s="17" t="s">
        <v>3</v>
      </c>
      <c r="U2" s="17"/>
      <c r="V2" s="17"/>
      <c r="W2" s="17"/>
      <c r="X2" s="17"/>
      <c r="Y2" s="17"/>
    </row>
    <row r="3" spans="1:32" s="5" customFormat="1" ht="75.599999999999994" customHeight="1" x14ac:dyDescent="0.3">
      <c r="B3" s="6" t="s">
        <v>4</v>
      </c>
      <c r="C3" s="6" t="s">
        <v>5</v>
      </c>
      <c r="D3" s="6" t="s">
        <v>6</v>
      </c>
      <c r="E3" s="6" t="s">
        <v>7</v>
      </c>
      <c r="F3" s="6" t="s">
        <v>87</v>
      </c>
      <c r="G3" s="6" t="s">
        <v>88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87</v>
      </c>
      <c r="M3" s="6" t="s">
        <v>88</v>
      </c>
      <c r="N3" s="6" t="s">
        <v>4</v>
      </c>
      <c r="O3" s="6" t="s">
        <v>5</v>
      </c>
      <c r="P3" s="6" t="s">
        <v>6</v>
      </c>
      <c r="Q3" s="6" t="s">
        <v>7</v>
      </c>
      <c r="R3" s="6" t="s">
        <v>87</v>
      </c>
      <c r="S3" s="6" t="s">
        <v>88</v>
      </c>
      <c r="T3" s="6" t="s">
        <v>4</v>
      </c>
      <c r="U3" s="6" t="s">
        <v>5</v>
      </c>
      <c r="V3" s="6" t="s">
        <v>6</v>
      </c>
      <c r="W3" s="6" t="s">
        <v>7</v>
      </c>
      <c r="X3" s="6" t="s">
        <v>87</v>
      </c>
      <c r="Y3" s="6" t="s">
        <v>88</v>
      </c>
    </row>
    <row r="4" spans="1:32" x14ac:dyDescent="0.3">
      <c r="A4" s="4" t="s">
        <v>68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AF4" s="8"/>
    </row>
    <row r="5" spans="1:32" x14ac:dyDescent="0.3">
      <c r="A5" s="4" t="s">
        <v>69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AF5" s="8"/>
    </row>
    <row r="6" spans="1:32" x14ac:dyDescent="0.3">
      <c r="A6" s="4" t="s">
        <v>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AF6" s="8"/>
    </row>
    <row r="7" spans="1:32" x14ac:dyDescent="0.3">
      <c r="A7" s="4" t="s">
        <v>71</v>
      </c>
      <c r="B7" s="7">
        <f>SUM(Valores_correntes!B4:B7)/SUM(AUX_PIB!$C4:$C7)*100</f>
        <v>2.8132495842164249</v>
      </c>
      <c r="C7" s="7">
        <f>SUM(Valores_correntes!C4:C7)/SUM(AUX_PIB!$C4:$C7)*100</f>
        <v>8.3173393308078083</v>
      </c>
      <c r="D7" s="7">
        <f>SUM(Valores_correntes!D4:D7)/SUM(AUX_PIB!$C4:$C7)*100</f>
        <v>1.9531610093498293</v>
      </c>
      <c r="E7" s="7">
        <f>SUM(Valores_correntes!E4:E7)/SUM(AUX_PIB!$C4:$C7)*100</f>
        <v>0.67596776565800398</v>
      </c>
      <c r="F7" s="7">
        <f>SUM(Valores_correntes!F4:F7)/SUM(AUX_PIB!$C4:$C7)*100</f>
        <v>1.7345709151864261</v>
      </c>
      <c r="G7" s="7">
        <f>SUM(Valores_correntes!G4:G7)/SUM(AUX_PIB!$C4:$C7)*100</f>
        <v>15.49428860521849</v>
      </c>
      <c r="H7" s="7">
        <f>SUM(Valores_correntes!H4:H7)/SUM(AUX_PIB!$C4:$C7)*100</f>
        <v>4.3780101227929702</v>
      </c>
      <c r="I7" s="7">
        <f>SUM(Valores_correntes!I4:I7)/SUM(AUX_PIB!$C4:$C7)*100</f>
        <v>2.843473226341442E-2</v>
      </c>
      <c r="J7" s="7">
        <f>SUM(Valores_correntes!J4:J7)/SUM(AUX_PIB!$C4:$C7)*100</f>
        <v>1.9737983495955898</v>
      </c>
      <c r="K7" s="7">
        <f>SUM(Valores_correntes!K4:K7)/SUM(AUX_PIB!$C4:$C7)*100</f>
        <v>0.71913571903142071</v>
      </c>
      <c r="L7" s="7">
        <f>SUM(Valores_correntes!L4:L7)/SUM(AUX_PIB!$C4:$C7)*100</f>
        <v>2.3885973565827201</v>
      </c>
      <c r="M7" s="7">
        <f>SUM(Valores_correntes!M4:M7)/SUM(AUX_PIB!$C4:$C7)*100</f>
        <v>9.4879762802661141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AF7" s="8"/>
    </row>
    <row r="8" spans="1:32" x14ac:dyDescent="0.3">
      <c r="A8" s="4" t="s">
        <v>72</v>
      </c>
      <c r="B8" s="7">
        <f>SUM(Valores_correntes!B5:B8)/SUM(AUX_PIB!$C5:$C8)*100</f>
        <v>2.7967769633973458</v>
      </c>
      <c r="C8" s="7">
        <f>SUM(Valores_correntes!C5:C8)/SUM(AUX_PIB!$C5:$C8)*100</f>
        <v>8.3415899706020973</v>
      </c>
      <c r="D8" s="7">
        <f>SUM(Valores_correntes!D5:D8)/SUM(AUX_PIB!$C5:$C8)*100</f>
        <v>1.9569835114645016</v>
      </c>
      <c r="E8" s="7">
        <f>SUM(Valores_correntes!E5:E8)/SUM(AUX_PIB!$C5:$C8)*100</f>
        <v>0.6378821269041588</v>
      </c>
      <c r="F8" s="7">
        <f>SUM(Valores_correntes!F5:F8)/SUM(AUX_PIB!$C5:$C8)*100</f>
        <v>1.7065380559668022</v>
      </c>
      <c r="G8" s="7">
        <f>SUM(Valores_correntes!G5:G8)/SUM(AUX_PIB!$C5:$C8)*100</f>
        <v>15.439770628334907</v>
      </c>
      <c r="H8" s="7">
        <f>SUM(Valores_correntes!H5:H8)/SUM(AUX_PIB!$C5:$C8)*100</f>
        <v>4.3526385827964118</v>
      </c>
      <c r="I8" s="7">
        <f>SUM(Valores_correntes!I5:I8)/SUM(AUX_PIB!$C5:$C8)*100</f>
        <v>2.6730768595092397E-2</v>
      </c>
      <c r="J8" s="7">
        <f>SUM(Valores_correntes!J5:J8)/SUM(AUX_PIB!$C5:$C8)*100</f>
        <v>1.9480488103554898</v>
      </c>
      <c r="K8" s="7">
        <f>SUM(Valores_correntes!K5:K8)/SUM(AUX_PIB!$C5:$C8)*100</f>
        <v>0.68460524345135887</v>
      </c>
      <c r="L8" s="7">
        <f>SUM(Valores_correntes!L5:L8)/SUM(AUX_PIB!$C5:$C8)*100</f>
        <v>2.3259808236758177</v>
      </c>
      <c r="M8" s="7">
        <f>SUM(Valores_correntes!M5:M8)/SUM(AUX_PIB!$C5:$C8)*100</f>
        <v>9.3380042288741709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AF8" s="8"/>
    </row>
    <row r="9" spans="1:32" x14ac:dyDescent="0.3">
      <c r="A9" s="4" t="s">
        <v>73</v>
      </c>
      <c r="B9" s="7">
        <f>SUM(Valores_correntes!B6:B9)/SUM(AUX_PIB!$C6:$C9)*100</f>
        <v>2.7978675461631228</v>
      </c>
      <c r="C9" s="7">
        <f>SUM(Valores_correntes!C6:C9)/SUM(AUX_PIB!$C6:$C9)*100</f>
        <v>8.2530900794482367</v>
      </c>
      <c r="D9" s="7">
        <f>SUM(Valores_correntes!D6:D9)/SUM(AUX_PIB!$C6:$C9)*100</f>
        <v>1.9463689146690721</v>
      </c>
      <c r="E9" s="7">
        <f>SUM(Valores_correntes!E6:E9)/SUM(AUX_PIB!$C6:$C9)*100</f>
        <v>0.68183539871604693</v>
      </c>
      <c r="F9" s="7">
        <f>SUM(Valores_correntes!F6:F9)/SUM(AUX_PIB!$C6:$C9)*100</f>
        <v>1.7430017943957272</v>
      </c>
      <c r="G9" s="7">
        <f>SUM(Valores_correntes!G6:G9)/SUM(AUX_PIB!$C6:$C9)*100</f>
        <v>15.422163733392205</v>
      </c>
      <c r="H9" s="7">
        <f>SUM(Valores_correntes!H6:H9)/SUM(AUX_PIB!$C6:$C9)*100</f>
        <v>4.3071424077590077</v>
      </c>
      <c r="I9" s="7">
        <f>SUM(Valores_correntes!I6:I9)/SUM(AUX_PIB!$C6:$C9)*100</f>
        <v>2.4937248631639486E-2</v>
      </c>
      <c r="J9" s="7">
        <f>SUM(Valores_correntes!J6:J9)/SUM(AUX_PIB!$C6:$C9)*100</f>
        <v>1.9148224301140486</v>
      </c>
      <c r="K9" s="7">
        <f>SUM(Valores_correntes!K6:K9)/SUM(AUX_PIB!$C6:$C9)*100</f>
        <v>0.64324790912427354</v>
      </c>
      <c r="L9" s="7">
        <f>SUM(Valores_correntes!L6:L9)/SUM(AUX_PIB!$C6:$C9)*100</f>
        <v>2.2599700710639588</v>
      </c>
      <c r="M9" s="7">
        <f>SUM(Valores_correntes!M6:M9)/SUM(AUX_PIB!$C6:$C9)*100</f>
        <v>9.1501200666929297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AF9" s="8"/>
    </row>
    <row r="10" spans="1:32" x14ac:dyDescent="0.3">
      <c r="A10" s="4" t="s">
        <v>74</v>
      </c>
      <c r="B10" s="7">
        <f>SUM(Valores_correntes!B7:B10)/SUM(AUX_PIB!$C7:$C10)*100</f>
        <v>2.7768192872121067</v>
      </c>
      <c r="C10" s="7">
        <f>SUM(Valores_correntes!C7:C10)/SUM(AUX_PIB!$C7:$C10)*100</f>
        <v>8.2841635337633814</v>
      </c>
      <c r="D10" s="7">
        <f>SUM(Valores_correntes!D7:D10)/SUM(AUX_PIB!$C7:$C10)*100</f>
        <v>1.9159147061664745</v>
      </c>
      <c r="E10" s="7">
        <f>SUM(Valores_correntes!E7:E10)/SUM(AUX_PIB!$C7:$C10)*100</f>
        <v>0.69203904498555846</v>
      </c>
      <c r="F10" s="7">
        <f>SUM(Valores_correntes!F7:F10)/SUM(AUX_PIB!$C7:$C10)*100</f>
        <v>1.7099662824999289</v>
      </c>
      <c r="G10" s="7">
        <f>SUM(Valores_correntes!G7:G10)/SUM(AUX_PIB!$C7:$C10)*100</f>
        <v>15.37890285462745</v>
      </c>
      <c r="H10" s="7">
        <f>SUM(Valores_correntes!H7:H10)/SUM(AUX_PIB!$C7:$C10)*100</f>
        <v>4.2903691239946831</v>
      </c>
      <c r="I10" s="7">
        <f>SUM(Valores_correntes!I7:I10)/SUM(AUX_PIB!$C7:$C10)*100</f>
        <v>2.3249565773580644E-2</v>
      </c>
      <c r="J10" s="7">
        <f>SUM(Valores_correntes!J7:J10)/SUM(AUX_PIB!$C7:$C10)*100</f>
        <v>1.894635096618168</v>
      </c>
      <c r="K10" s="7">
        <f>SUM(Valores_correntes!K7:K10)/SUM(AUX_PIB!$C7:$C10)*100</f>
        <v>0.60617807354050002</v>
      </c>
      <c r="L10" s="7">
        <f>SUM(Valores_correntes!L7:L10)/SUM(AUX_PIB!$C7:$C10)*100</f>
        <v>2.2113779826449456</v>
      </c>
      <c r="M10" s="7">
        <f>SUM(Valores_correntes!M7:M10)/SUM(AUX_PIB!$C7:$C10)*100</f>
        <v>9.0258098425718778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AF10" s="8"/>
    </row>
    <row r="11" spans="1:32" x14ac:dyDescent="0.3">
      <c r="A11" s="4" t="s">
        <v>75</v>
      </c>
      <c r="B11" s="7">
        <f>SUM(Valores_correntes!B8:B11)/SUM(AUX_PIB!$C8:$C11)*100</f>
        <v>2.7277788496446842</v>
      </c>
      <c r="C11" s="7">
        <f>SUM(Valores_correntes!C8:C11)/SUM(AUX_PIB!$C8:$C11)*100</f>
        <v>8.2166024407177094</v>
      </c>
      <c r="D11" s="7">
        <f>SUM(Valores_correntes!D8:D11)/SUM(AUX_PIB!$C8:$C11)*100</f>
        <v>1.8838861662870194</v>
      </c>
      <c r="E11" s="7">
        <f>SUM(Valores_correntes!E8:E11)/SUM(AUX_PIB!$C8:$C11)*100</f>
        <v>0.50534700216751682</v>
      </c>
      <c r="F11" s="7">
        <f>SUM(Valores_correntes!F8:F11)/SUM(AUX_PIB!$C8:$C11)*100</f>
        <v>1.4582327181070993</v>
      </c>
      <c r="G11" s="7">
        <f>SUM(Valores_correntes!G8:G11)/SUM(AUX_PIB!$C8:$C11)*100</f>
        <v>14.791847176924028</v>
      </c>
      <c r="H11" s="7">
        <f>SUM(Valores_correntes!H8:H11)/SUM(AUX_PIB!$C8:$C11)*100</f>
        <v>4.2926796449999101</v>
      </c>
      <c r="I11" s="7">
        <f>SUM(Valores_correntes!I8:I11)/SUM(AUX_PIB!$C8:$C11)*100</f>
        <v>2.1542184694630505E-2</v>
      </c>
      <c r="J11" s="7">
        <f>SUM(Valores_correntes!J8:J11)/SUM(AUX_PIB!$C8:$C11)*100</f>
        <v>1.8829033681294616</v>
      </c>
      <c r="K11" s="7">
        <f>SUM(Valores_correntes!K8:K11)/SUM(AUX_PIB!$C8:$C11)*100</f>
        <v>0.56704978840376752</v>
      </c>
      <c r="L11" s="7">
        <f>SUM(Valores_correntes!L8:L11)/SUM(AUX_PIB!$C8:$C11)*100</f>
        <v>2.1689312103499168</v>
      </c>
      <c r="M11" s="7">
        <f>SUM(Valores_correntes!M8:M11)/SUM(AUX_PIB!$C8:$C11)*100</f>
        <v>8.9331061965776861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AF11" s="8"/>
    </row>
    <row r="12" spans="1:32" x14ac:dyDescent="0.3">
      <c r="A12" s="4" t="s">
        <v>76</v>
      </c>
      <c r="B12" s="7">
        <f>SUM(Valores_correntes!B9:B12)/SUM(AUX_PIB!$C9:$C12)*100</f>
        <v>2.7118578489918908</v>
      </c>
      <c r="C12" s="7">
        <f>SUM(Valores_correntes!C9:C12)/SUM(AUX_PIB!$C9:$C12)*100</f>
        <v>8.1381226565345717</v>
      </c>
      <c r="D12" s="7">
        <f>SUM(Valores_correntes!D9:D12)/SUM(AUX_PIB!$C9:$C12)*100</f>
        <v>1.839271587428049</v>
      </c>
      <c r="E12" s="7">
        <f>SUM(Valores_correntes!E9:E12)/SUM(AUX_PIB!$C9:$C12)*100</f>
        <v>0.50358063900364969</v>
      </c>
      <c r="F12" s="7">
        <f>SUM(Valores_correntes!F9:F12)/SUM(AUX_PIB!$C9:$C12)*100</f>
        <v>1.4099139281504933</v>
      </c>
      <c r="G12" s="7">
        <f>SUM(Valores_correntes!G9:G12)/SUM(AUX_PIB!$C9:$C12)*100</f>
        <v>14.602746660108654</v>
      </c>
      <c r="H12" s="7">
        <f>SUM(Valores_correntes!H9:H12)/SUM(AUX_PIB!$C9:$C12)*100</f>
        <v>4.3481864375445518</v>
      </c>
      <c r="I12" s="7">
        <f>SUM(Valores_correntes!I9:I12)/SUM(AUX_PIB!$C9:$C12)*100</f>
        <v>2.0627687965649715E-2</v>
      </c>
      <c r="J12" s="7">
        <f>SUM(Valores_correntes!J9:J12)/SUM(AUX_PIB!$C9:$C12)*100</f>
        <v>1.8750561009336919</v>
      </c>
      <c r="K12" s="7">
        <f>SUM(Valores_correntes!K9:K12)/SUM(AUX_PIB!$C9:$C12)*100</f>
        <v>0.60244952727798606</v>
      </c>
      <c r="L12" s="7">
        <f>SUM(Valores_correntes!L9:L12)/SUM(AUX_PIB!$C9:$C12)*100</f>
        <v>2.1924334837439816</v>
      </c>
      <c r="M12" s="7">
        <f>SUM(Valores_correntes!M9:M12)/SUM(AUX_PIB!$C9:$C12)*100</f>
        <v>9.0387532374658619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AF12" s="8"/>
    </row>
    <row r="13" spans="1:32" x14ac:dyDescent="0.3">
      <c r="A13" s="4" t="s">
        <v>77</v>
      </c>
      <c r="B13" s="7">
        <f>SUM(Valores_correntes!B10:B13)/SUM(AUX_PIB!$C10:$C13)*100</f>
        <v>2.6941357340160099</v>
      </c>
      <c r="C13" s="7">
        <f>SUM(Valores_correntes!C10:C13)/SUM(AUX_PIB!$C10:$C13)*100</f>
        <v>8.0389626752989827</v>
      </c>
      <c r="D13" s="7">
        <f>SUM(Valores_correntes!D10:D13)/SUM(AUX_PIB!$C10:$C13)*100</f>
        <v>1.8327461263578537</v>
      </c>
      <c r="E13" s="7">
        <f>SUM(Valores_correntes!E10:E13)/SUM(AUX_PIB!$C10:$C13)*100</f>
        <v>0.45584712423251328</v>
      </c>
      <c r="F13" s="7">
        <f>SUM(Valores_correntes!F10:F13)/SUM(AUX_PIB!$C10:$C13)*100</f>
        <v>1.3559277632827764</v>
      </c>
      <c r="G13" s="7">
        <f>SUM(Valores_correntes!G10:G13)/SUM(AUX_PIB!$C10:$C13)*100</f>
        <v>14.377619423188136</v>
      </c>
      <c r="H13" s="7">
        <f>SUM(Valores_correntes!H10:H13)/SUM(AUX_PIB!$C10:$C13)*100</f>
        <v>4.3692135453138912</v>
      </c>
      <c r="I13" s="7">
        <f>SUM(Valores_correntes!I10:I13)/SUM(AUX_PIB!$C10:$C13)*100</f>
        <v>1.9611521125473343E-2</v>
      </c>
      <c r="J13" s="7">
        <f>SUM(Valores_correntes!J10:J13)/SUM(AUX_PIB!$C10:$C13)*100</f>
        <v>1.8553568659966122</v>
      </c>
      <c r="K13" s="7">
        <f>SUM(Valores_correntes!K10:K13)/SUM(AUX_PIB!$C10:$C13)*100</f>
        <v>0.65722194125091793</v>
      </c>
      <c r="L13" s="7">
        <f>SUM(Valores_correntes!L10:L13)/SUM(AUX_PIB!$C10:$C13)*100</f>
        <v>2.2230034519319473</v>
      </c>
      <c r="M13" s="7">
        <f>SUM(Valores_correntes!M10:M13)/SUM(AUX_PIB!$C10:$C13)*100</f>
        <v>9.1244073256188418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AF13" s="8"/>
    </row>
    <row r="14" spans="1:32" x14ac:dyDescent="0.3">
      <c r="A14" s="4" t="s">
        <v>78</v>
      </c>
      <c r="B14" s="7">
        <f>SUM(Valores_correntes!B11:B14)/SUM(AUX_PIB!$C11:$C14)*100</f>
        <v>2.6698822024649504</v>
      </c>
      <c r="C14" s="7">
        <f>SUM(Valores_correntes!C11:C14)/SUM(AUX_PIB!$C11:$C14)*100</f>
        <v>7.9564754893404626</v>
      </c>
      <c r="D14" s="7">
        <f>SUM(Valores_correntes!D11:D14)/SUM(AUX_PIB!$C11:$C14)*100</f>
        <v>1.8147945649926116</v>
      </c>
      <c r="E14" s="7">
        <f>SUM(Valores_correntes!E11:E14)/SUM(AUX_PIB!$C11:$C14)*100</f>
        <v>0.49728427464912323</v>
      </c>
      <c r="F14" s="7">
        <f>SUM(Valores_correntes!F11:F14)/SUM(AUX_PIB!$C11:$C14)*100</f>
        <v>1.3756156293460351</v>
      </c>
      <c r="G14" s="7">
        <f>SUM(Valores_correntes!G11:G14)/SUM(AUX_PIB!$C11:$C14)*100</f>
        <v>14.314052160793187</v>
      </c>
      <c r="H14" s="7">
        <f>SUM(Valores_correntes!H11:H14)/SUM(AUX_PIB!$C11:$C14)*100</f>
        <v>4.3603579893013853</v>
      </c>
      <c r="I14" s="7">
        <f>SUM(Valores_correntes!I11:I14)/SUM(AUX_PIB!$C11:$C14)*100</f>
        <v>1.8476721537853985E-2</v>
      </c>
      <c r="J14" s="7">
        <f>SUM(Valores_correntes!J11:J14)/SUM(AUX_PIB!$C11:$C14)*100</f>
        <v>1.8241481058059339</v>
      </c>
      <c r="K14" s="7">
        <f>SUM(Valores_correntes!K11:K14)/SUM(AUX_PIB!$C11:$C14)*100</f>
        <v>0.71084612662239099</v>
      </c>
      <c r="L14" s="7">
        <f>SUM(Valores_correntes!L11:L14)/SUM(AUX_PIB!$C11:$C14)*100</f>
        <v>2.2414687709914527</v>
      </c>
      <c r="M14" s="7">
        <f>SUM(Valores_correntes!M11:M14)/SUM(AUX_PIB!$C11:$C14)*100</f>
        <v>9.1552977142590173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AF14" s="8"/>
    </row>
    <row r="15" spans="1:32" x14ac:dyDescent="0.3">
      <c r="A15" s="4" t="s">
        <v>79</v>
      </c>
      <c r="B15" s="7">
        <f>SUM(Valores_correntes!B12:B15)/SUM(AUX_PIB!$C12:$C15)*100</f>
        <v>2.7604107027321754</v>
      </c>
      <c r="C15" s="7">
        <f>SUM(Valores_correntes!C12:C15)/SUM(AUX_PIB!$C12:$C15)*100</f>
        <v>7.9740358933153486</v>
      </c>
      <c r="D15" s="7">
        <f>SUM(Valores_correntes!D12:D15)/SUM(AUX_PIB!$C12:$C15)*100</f>
        <v>1.8511080559731232</v>
      </c>
      <c r="E15" s="7">
        <f>SUM(Valores_correntes!E12:E15)/SUM(AUX_PIB!$C12:$C15)*100</f>
        <v>0.47879560574078339</v>
      </c>
      <c r="F15" s="7">
        <f>SUM(Valores_correntes!F12:F15)/SUM(AUX_PIB!$C12:$C15)*100</f>
        <v>1.330720291793233</v>
      </c>
      <c r="G15" s="7">
        <f>SUM(Valores_correntes!G12:G15)/SUM(AUX_PIB!$C12:$C15)*100</f>
        <v>14.395070549554662</v>
      </c>
      <c r="H15" s="7">
        <f>SUM(Valores_correntes!H12:H15)/SUM(AUX_PIB!$C12:$C15)*100</f>
        <v>4.4176965061376405</v>
      </c>
      <c r="I15" s="7">
        <f>SUM(Valores_correntes!I12:I15)/SUM(AUX_PIB!$C12:$C15)*100</f>
        <v>1.7557789071928131E-2</v>
      </c>
      <c r="J15" s="7">
        <f>SUM(Valores_correntes!J12:J15)/SUM(AUX_PIB!$C12:$C15)*100</f>
        <v>1.8203061304652397</v>
      </c>
      <c r="K15" s="7">
        <f>SUM(Valores_correntes!K12:K15)/SUM(AUX_PIB!$C12:$C15)*100</f>
        <v>0.7876725541952796</v>
      </c>
      <c r="L15" s="7">
        <f>SUM(Valores_correntes!L12:L15)/SUM(AUX_PIB!$C12:$C15)*100</f>
        <v>2.2895173828449007</v>
      </c>
      <c r="M15" s="7">
        <f>SUM(Valores_correntes!M12:M15)/SUM(AUX_PIB!$C12:$C15)*100</f>
        <v>9.3327503627149895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AF15" s="8"/>
    </row>
    <row r="16" spans="1:32" x14ac:dyDescent="0.3">
      <c r="A16" s="4" t="s">
        <v>80</v>
      </c>
      <c r="B16" s="7">
        <f>SUM(Valores_correntes!B13:B16)/SUM(AUX_PIB!$C13:$C16)*100</f>
        <v>2.9178819400160965</v>
      </c>
      <c r="C16" s="7">
        <f>SUM(Valores_correntes!C13:C16)/SUM(AUX_PIB!$C13:$C16)*100</f>
        <v>8.223042416781448</v>
      </c>
      <c r="D16" s="7">
        <f>SUM(Valores_correntes!D13:D16)/SUM(AUX_PIB!$C13:$C16)*100</f>
        <v>1.8912523216778523</v>
      </c>
      <c r="E16" s="7">
        <f>SUM(Valores_correntes!E13:E16)/SUM(AUX_PIB!$C13:$C16)*100</f>
        <v>0.47151592319197866</v>
      </c>
      <c r="F16" s="7">
        <f>SUM(Valores_correntes!F13:F16)/SUM(AUX_PIB!$C13:$C16)*100</f>
        <v>1.4192100331995943</v>
      </c>
      <c r="G16" s="7">
        <f>SUM(Valores_correntes!G13:G16)/SUM(AUX_PIB!$C13:$C16)*100</f>
        <v>14.922902634866968</v>
      </c>
      <c r="H16" s="7">
        <f>SUM(Valores_correntes!H13:H16)/SUM(AUX_PIB!$C13:$C16)*100</f>
        <v>4.4447400794926146</v>
      </c>
      <c r="I16" s="7">
        <f>SUM(Valores_correntes!I13:I16)/SUM(AUX_PIB!$C13:$C16)*100</f>
        <v>1.8151826061559528E-2</v>
      </c>
      <c r="J16" s="7">
        <f>SUM(Valores_correntes!J13:J16)/SUM(AUX_PIB!$C13:$C16)*100</f>
        <v>1.8354827809116361</v>
      </c>
      <c r="K16" s="7">
        <f>SUM(Valores_correntes!K13:K16)/SUM(AUX_PIB!$C13:$C16)*100</f>
        <v>0.81043941621736282</v>
      </c>
      <c r="L16" s="7">
        <f>SUM(Valores_correntes!L13:L16)/SUM(AUX_PIB!$C13:$C16)*100</f>
        <v>2.2933400468284888</v>
      </c>
      <c r="M16" s="7">
        <f>SUM(Valores_correntes!M13:M16)/SUM(AUX_PIB!$C13:$C16)*100</f>
        <v>9.4021541495116647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AF16" s="8"/>
    </row>
    <row r="17" spans="1:32" x14ac:dyDescent="0.3">
      <c r="A17" s="4" t="s">
        <v>81</v>
      </c>
      <c r="B17" s="7">
        <f>SUM(Valores_correntes!B14:B17)/SUM(AUX_PIB!$C14:$C17)*100</f>
        <v>2.9760825337778627</v>
      </c>
      <c r="C17" s="7">
        <f>SUM(Valores_correntes!C14:C17)/SUM(AUX_PIB!$C14:$C17)*100</f>
        <v>8.4061716281322632</v>
      </c>
      <c r="D17" s="7">
        <f>SUM(Valores_correntes!D14:D17)/SUM(AUX_PIB!$C14:$C17)*100</f>
        <v>1.9155920635387478</v>
      </c>
      <c r="E17" s="7">
        <f>SUM(Valores_correntes!E14:E17)/SUM(AUX_PIB!$C14:$C17)*100</f>
        <v>0.517906292981959</v>
      </c>
      <c r="F17" s="7">
        <f>SUM(Valores_correntes!F14:F17)/SUM(AUX_PIB!$C14:$C17)*100</f>
        <v>1.4662904095041875</v>
      </c>
      <c r="G17" s="7">
        <f>SUM(Valores_correntes!G14:G17)/SUM(AUX_PIB!$C14:$C17)*100</f>
        <v>15.282042927935018</v>
      </c>
      <c r="H17" s="7">
        <f>SUM(Valores_correntes!H14:H17)/SUM(AUX_PIB!$C14:$C17)*100</f>
        <v>4.4832141554917371</v>
      </c>
      <c r="I17" s="7">
        <f>SUM(Valores_correntes!I14:I17)/SUM(AUX_PIB!$C14:$C17)*100</f>
        <v>1.8871720719257537E-2</v>
      </c>
      <c r="J17" s="7">
        <f>SUM(Valores_correntes!J14:J17)/SUM(AUX_PIB!$C14:$C17)*100</f>
        <v>1.855567771104667</v>
      </c>
      <c r="K17" s="7">
        <f>SUM(Valores_correntes!K14:K17)/SUM(AUX_PIB!$C14:$C17)*100</f>
        <v>0.8521514079210375</v>
      </c>
      <c r="L17" s="7">
        <f>SUM(Valores_correntes!L14:L17)/SUM(AUX_PIB!$C14:$C17)*100</f>
        <v>2.3138007918804999</v>
      </c>
      <c r="M17" s="7">
        <f>SUM(Valores_correntes!M14:M17)/SUM(AUX_PIB!$C14:$C17)*100</f>
        <v>9.5236058471171994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AF17" s="8"/>
    </row>
    <row r="18" spans="1:32" x14ac:dyDescent="0.3">
      <c r="A18" s="4" t="s">
        <v>82</v>
      </c>
      <c r="B18" s="7">
        <f>SUM(Valores_correntes!B15:B18)/SUM(AUX_PIB!$C15:$C18)*100</f>
        <v>3.0333249071060799</v>
      </c>
      <c r="C18" s="7">
        <f>SUM(Valores_correntes!C15:C18)/SUM(AUX_PIB!$C15:$C18)*100</f>
        <v>8.5900985088013062</v>
      </c>
      <c r="D18" s="7">
        <f>SUM(Valores_correntes!D15:D18)/SUM(AUX_PIB!$C15:$C18)*100</f>
        <v>1.9520899811240326</v>
      </c>
      <c r="E18" s="7">
        <f>SUM(Valores_correntes!E15:E18)/SUM(AUX_PIB!$C15:$C18)*100</f>
        <v>0.51588655029338082</v>
      </c>
      <c r="F18" s="7">
        <f>SUM(Valores_correntes!F15:F18)/SUM(AUX_PIB!$C15:$C18)*100</f>
        <v>1.4462789882123785</v>
      </c>
      <c r="G18" s="7">
        <f>SUM(Valores_correntes!G15:G18)/SUM(AUX_PIB!$C15:$C18)*100</f>
        <v>15.537678935537178</v>
      </c>
      <c r="H18" s="7">
        <f>SUM(Valores_correntes!H15:H18)/SUM(AUX_PIB!$C15:$C18)*100</f>
        <v>4.5139346281424046</v>
      </c>
      <c r="I18" s="7">
        <f>SUM(Valores_correntes!I15:I18)/SUM(AUX_PIB!$C15:$C18)*100</f>
        <v>1.9690357385051482E-2</v>
      </c>
      <c r="J18" s="7">
        <f>SUM(Valores_correntes!J15:J18)/SUM(AUX_PIB!$C15:$C18)*100</f>
        <v>1.8720965378190144</v>
      </c>
      <c r="K18" s="7">
        <f>SUM(Valores_correntes!K15:K18)/SUM(AUX_PIB!$C15:$C18)*100</f>
        <v>0.89649592159554403</v>
      </c>
      <c r="L18" s="7">
        <f>SUM(Valores_correntes!L15:L18)/SUM(AUX_PIB!$C15:$C18)*100</f>
        <v>2.3320887299991337</v>
      </c>
      <c r="M18" s="7">
        <f>SUM(Valores_correntes!M15:M18)/SUM(AUX_PIB!$C15:$C18)*100</f>
        <v>9.6343061749411483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AF18" s="8"/>
    </row>
    <row r="19" spans="1:32" x14ac:dyDescent="0.3">
      <c r="A19" s="4" t="s">
        <v>83</v>
      </c>
      <c r="B19" s="7">
        <f>SUM(Valores_correntes!B16:B19)/SUM(AUX_PIB!$C16:$C19)*100</f>
        <v>2.9830217401117807</v>
      </c>
      <c r="C19" s="7">
        <f>SUM(Valores_correntes!C16:C19)/SUM(AUX_PIB!$C16:$C19)*100</f>
        <v>8.541861615840455</v>
      </c>
      <c r="D19" s="7">
        <f>SUM(Valores_correntes!D16:D19)/SUM(AUX_PIB!$C16:$C19)*100</f>
        <v>1.9468786295650156</v>
      </c>
      <c r="E19" s="7">
        <f>SUM(Valores_correntes!E16:E19)/SUM(AUX_PIB!$C16:$C19)*100</f>
        <v>0.5981611694947262</v>
      </c>
      <c r="F19" s="7">
        <f>SUM(Valores_correntes!F16:F19)/SUM(AUX_PIB!$C16:$C19)*100</f>
        <v>1.429321664370905</v>
      </c>
      <c r="G19" s="7">
        <f>SUM(Valores_correntes!G16:G19)/SUM(AUX_PIB!$C16:$C19)*100</f>
        <v>15.499244819382882</v>
      </c>
      <c r="H19" s="7">
        <f>SUM(Valores_correntes!H16:H19)/SUM(AUX_PIB!$C16:$C19)*100</f>
        <v>4.4669660932425446</v>
      </c>
      <c r="I19" s="7">
        <f>SUM(Valores_correntes!I16:I19)/SUM(AUX_PIB!$C16:$C19)*100</f>
        <v>2.0234720249685759E-2</v>
      </c>
      <c r="J19" s="7">
        <f>SUM(Valores_correntes!J16:J19)/SUM(AUX_PIB!$C16:$C19)*100</f>
        <v>1.8578590031896893</v>
      </c>
      <c r="K19" s="7">
        <f>SUM(Valores_correntes!K16:K19)/SUM(AUX_PIB!$C16:$C19)*100</f>
        <v>0.93499161827205557</v>
      </c>
      <c r="L19" s="7">
        <f>SUM(Valores_correntes!L16:L19)/SUM(AUX_PIB!$C16:$C19)*100</f>
        <v>2.3079245994381634</v>
      </c>
      <c r="M19" s="7">
        <f>SUM(Valores_correntes!M16:M19)/SUM(AUX_PIB!$C16:$C19)*100</f>
        <v>9.5879760343921365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AF19" s="8"/>
    </row>
    <row r="20" spans="1:32" x14ac:dyDescent="0.3">
      <c r="A20" s="4" t="s">
        <v>8</v>
      </c>
      <c r="B20" s="7">
        <f>SUM(Valores_correntes!B17:B20)/SUM(AUX_PIB!$C17:$C20)*100</f>
        <v>2.9012956931807281</v>
      </c>
      <c r="C20" s="7">
        <f>SUM(Valores_correntes!C17:C20)/SUM(AUX_PIB!$C17:$C20)*100</f>
        <v>8.4619692734866891</v>
      </c>
      <c r="D20" s="7">
        <f>SUM(Valores_correntes!D17:D20)/SUM(AUX_PIB!$C17:$C20)*100</f>
        <v>1.9227142772184731</v>
      </c>
      <c r="E20" s="7">
        <f>SUM(Valores_correntes!E17:E20)/SUM(AUX_PIB!$C17:$C20)*100</f>
        <v>0.65189202751764508</v>
      </c>
      <c r="F20" s="7">
        <f>SUM(Valores_correntes!F17:F20)/SUM(AUX_PIB!$C17:$C20)*100</f>
        <v>1.4137110926130751</v>
      </c>
      <c r="G20" s="7">
        <f>SUM(Valores_correntes!G17:G20)/SUM(AUX_PIB!$C17:$C20)*100</f>
        <v>15.351582364016608</v>
      </c>
      <c r="H20" s="7">
        <f>SUM(Valores_correntes!H17:H20)/SUM(AUX_PIB!$C17:$C20)*100</f>
        <v>4.4299824502628073</v>
      </c>
      <c r="I20" s="7">
        <f>SUM(Valores_correntes!I17:I20)/SUM(AUX_PIB!$C17:$C20)*100</f>
        <v>1.9812710796435148E-2</v>
      </c>
      <c r="J20" s="7">
        <f>SUM(Valores_correntes!J17:J20)/SUM(AUX_PIB!$C17:$C20)*100</f>
        <v>1.8591230063431405</v>
      </c>
      <c r="K20" s="7">
        <f>SUM(Valores_correntes!K17:K20)/SUM(AUX_PIB!$C17:$C20)*100</f>
        <v>0.9561567552255904</v>
      </c>
      <c r="L20" s="7">
        <f>SUM(Valores_correntes!L17:L20)/SUM(AUX_PIB!$C17:$C20)*100</f>
        <v>2.2816654265432161</v>
      </c>
      <c r="M20" s="7">
        <f>SUM(Valores_correntes!M17:M20)/SUM(AUX_PIB!$C17:$C20)*100</f>
        <v>9.5467403491711877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AF20" s="8"/>
    </row>
    <row r="21" spans="1:32" x14ac:dyDescent="0.3">
      <c r="A21" s="4" t="s">
        <v>9</v>
      </c>
      <c r="B21" s="7">
        <f>SUM(Valores_correntes!B18:B21)/SUM(AUX_PIB!$C18:$C21)*100</f>
        <v>2.8777972306019532</v>
      </c>
      <c r="C21" s="7">
        <f>SUM(Valores_correntes!C18:C21)/SUM(AUX_PIB!$C18:$C21)*100</f>
        <v>8.4017517659356109</v>
      </c>
      <c r="D21" s="7">
        <f>SUM(Valores_correntes!D18:D21)/SUM(AUX_PIB!$C18:$C21)*100</f>
        <v>1.8993186486157481</v>
      </c>
      <c r="E21" s="7">
        <f>SUM(Valores_correntes!E18:E21)/SUM(AUX_PIB!$C18:$C21)*100</f>
        <v>0.69719966822537238</v>
      </c>
      <c r="F21" s="7">
        <f>SUM(Valores_correntes!F18:F21)/SUM(AUX_PIB!$C18:$C21)*100</f>
        <v>1.3946184187637343</v>
      </c>
      <c r="G21" s="7">
        <f>SUM(Valores_correntes!G18:G21)/SUM(AUX_PIB!$C18:$C21)*100</f>
        <v>15.27068573214242</v>
      </c>
      <c r="H21" s="7">
        <f>SUM(Valores_correntes!H18:H21)/SUM(AUX_PIB!$C18:$C21)*100</f>
        <v>4.3974467296067719</v>
      </c>
      <c r="I21" s="7">
        <f>SUM(Valores_correntes!I18:I21)/SUM(AUX_PIB!$C18:$C21)*100</f>
        <v>2.0349787928174472E-2</v>
      </c>
      <c r="J21" s="7">
        <f>SUM(Valores_correntes!J18:J21)/SUM(AUX_PIB!$C18:$C21)*100</f>
        <v>1.8183259453470257</v>
      </c>
      <c r="K21" s="7">
        <f>SUM(Valores_correntes!K18:K21)/SUM(AUX_PIB!$C18:$C21)*100</f>
        <v>1.0018316175139397</v>
      </c>
      <c r="L21" s="7">
        <f>SUM(Valores_correntes!L18:L21)/SUM(AUX_PIB!$C18:$C21)*100</f>
        <v>2.2798439024963972</v>
      </c>
      <c r="M21" s="7">
        <f>SUM(Valores_correntes!M18:M21)/SUM(AUX_PIB!$C18:$C21)*100</f>
        <v>9.5177979828923096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AF21" s="8"/>
    </row>
    <row r="22" spans="1:32" x14ac:dyDescent="0.3">
      <c r="A22" s="4" t="s">
        <v>10</v>
      </c>
      <c r="B22" s="7">
        <f>SUM(Valores_correntes!B19:B22)/SUM(AUX_PIB!$C19:$C22)*100</f>
        <v>2.8542890269001182</v>
      </c>
      <c r="C22" s="7">
        <f>SUM(Valores_correntes!C19:C22)/SUM(AUX_PIB!$C19:$C22)*100</f>
        <v>8.3654490219842792</v>
      </c>
      <c r="D22" s="7">
        <f>SUM(Valores_correntes!D19:D22)/SUM(AUX_PIB!$C19:$C22)*100</f>
        <v>1.8720644089957101</v>
      </c>
      <c r="E22" s="7">
        <f>SUM(Valores_correntes!E19:E22)/SUM(AUX_PIB!$C19:$C22)*100</f>
        <v>0.74344673073373002</v>
      </c>
      <c r="F22" s="7">
        <f>SUM(Valores_correntes!F19:F22)/SUM(AUX_PIB!$C19:$C22)*100</f>
        <v>1.3822191159619877</v>
      </c>
      <c r="G22" s="7">
        <f>SUM(Valores_correntes!G19:G22)/SUM(AUX_PIB!$C19:$C22)*100</f>
        <v>15.217468304575826</v>
      </c>
      <c r="H22" s="7">
        <f>SUM(Valores_correntes!H19:H22)/SUM(AUX_PIB!$C19:$C22)*100</f>
        <v>4.3026765862383476</v>
      </c>
      <c r="I22" s="7">
        <f>SUM(Valores_correntes!I19:I22)/SUM(AUX_PIB!$C19:$C22)*100</f>
        <v>2.1768768104897408E-2</v>
      </c>
      <c r="J22" s="7">
        <f>SUM(Valores_correntes!J19:J22)/SUM(AUX_PIB!$C19:$C22)*100</f>
        <v>1.7636415182627749</v>
      </c>
      <c r="K22" s="7">
        <f>SUM(Valores_correntes!K19:K22)/SUM(AUX_PIB!$C19:$C22)*100</f>
        <v>1.0618651188561923</v>
      </c>
      <c r="L22" s="7">
        <f>SUM(Valores_correntes!L19:L22)/SUM(AUX_PIB!$C19:$C22)*100</f>
        <v>2.2720830811505768</v>
      </c>
      <c r="M22" s="7">
        <f>SUM(Valores_correntes!M19:M22)/SUM(AUX_PIB!$C19:$C22)*100</f>
        <v>9.4220350726127879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AF22" s="8"/>
    </row>
    <row r="23" spans="1:32" x14ac:dyDescent="0.3">
      <c r="A23" s="4" t="s">
        <v>11</v>
      </c>
      <c r="B23" s="7">
        <f>SUM(Valores_correntes!B20:B23)/SUM(AUX_PIB!$C20:$C23)*100</f>
        <v>2.8821466013322827</v>
      </c>
      <c r="C23" s="7">
        <f>SUM(Valores_correntes!C20:C23)/SUM(AUX_PIB!$C20:$C23)*100</f>
        <v>8.2562570259663026</v>
      </c>
      <c r="D23" s="7">
        <f>SUM(Valores_correntes!D20:D23)/SUM(AUX_PIB!$C20:$C23)*100</f>
        <v>1.8490049531010051</v>
      </c>
      <c r="E23" s="7">
        <f>SUM(Valores_correntes!E20:E23)/SUM(AUX_PIB!$C20:$C23)*100</f>
        <v>0.77379936414589967</v>
      </c>
      <c r="F23" s="7">
        <f>SUM(Valores_correntes!F20:F23)/SUM(AUX_PIB!$C20:$C23)*100</f>
        <v>1.3675657957987359</v>
      </c>
      <c r="G23" s="7">
        <f>SUM(Valores_correntes!G20:G23)/SUM(AUX_PIB!$C20:$C23)*100</f>
        <v>15.128773740344231</v>
      </c>
      <c r="H23" s="7">
        <f>SUM(Valores_correntes!H20:H23)/SUM(AUX_PIB!$C20:$C23)*100</f>
        <v>4.3444426624562844</v>
      </c>
      <c r="I23" s="7">
        <f>SUM(Valores_correntes!I20:I23)/SUM(AUX_PIB!$C20:$C23)*100</f>
        <v>2.2528331249154782E-2</v>
      </c>
      <c r="J23" s="7">
        <f>SUM(Valores_correntes!J20:J23)/SUM(AUX_PIB!$C20:$C23)*100</f>
        <v>1.7798109623137639</v>
      </c>
      <c r="K23" s="7">
        <f>SUM(Valores_correntes!K20:K23)/SUM(AUX_PIB!$C20:$C23)*100</f>
        <v>1.1033396944705411</v>
      </c>
      <c r="L23" s="7">
        <f>SUM(Valores_correntes!L20:L23)/SUM(AUX_PIB!$C20:$C23)*100</f>
        <v>2.2471854814914183</v>
      </c>
      <c r="M23" s="7">
        <f>SUM(Valores_correntes!M20:M23)/SUM(AUX_PIB!$C20:$C23)*100</f>
        <v>9.4973071319811648</v>
      </c>
      <c r="N23" s="7">
        <f>SUM(Valores_correntes!N20:N23)/SUM(AUX_PIB!$C20:$C23)*100</f>
        <v>3.4615743529449063</v>
      </c>
      <c r="O23" s="7">
        <f>SUM(Valores_correntes!O20:O23)/SUM(AUX_PIB!$C20:$C23)*100</f>
        <v>3.1259958483776239E-2</v>
      </c>
      <c r="P23" s="7">
        <f>SUM(Valores_correntes!P20:P23)/SUM(AUX_PIB!$C20:$C23)*100</f>
        <v>0.38386277512448902</v>
      </c>
      <c r="Q23" s="7">
        <f>SUM(Valores_correntes!Q20:Q23)/SUM(AUX_PIB!$C20:$C23)*100</f>
        <v>0.8802433847555462</v>
      </c>
      <c r="R23" s="7">
        <f>SUM(Valores_correntes!R20:R23)/SUM(AUX_PIB!$C20:$C23)*100</f>
        <v>2.9937907088457818</v>
      </c>
      <c r="S23" s="7">
        <f>SUM(Valores_correntes!S20:S23)/SUM(AUX_PIB!$C20:$C23)*100</f>
        <v>7.7507311801545002</v>
      </c>
      <c r="T23" s="7">
        <f>SUM(Valores_correntes!T20:T23)/SUM(AUX_PIB!$C20:$C23)*100</f>
        <v>10.688163616733474</v>
      </c>
      <c r="U23" s="7">
        <f>SUM(Valores_correntes!U20:U23)/SUM(AUX_PIB!$C20:$C23)*100</f>
        <v>8.3100453156992344</v>
      </c>
      <c r="V23" s="7">
        <f>SUM(Valores_correntes!V20:V23)/SUM(AUX_PIB!$C20:$C23)*100</f>
        <v>4.0126786905392589</v>
      </c>
      <c r="W23" s="7">
        <f>SUM(Valores_correntes!W20:W23)/SUM(AUX_PIB!$C20:$C23)*100</f>
        <v>2.7573824433719869</v>
      </c>
      <c r="X23" s="7">
        <f>SUM(Valores_correntes!X20:X23)/SUM(AUX_PIB!$C20:$C23)*100</f>
        <v>6.6085419861359362</v>
      </c>
      <c r="Y23" s="7">
        <f>SUM(Valores_correntes!Y20:Y23)/SUM(AUX_PIB!$C20:$C23)*100</f>
        <v>32.376812052479892</v>
      </c>
      <c r="Z23" s="8"/>
      <c r="AA23" s="8"/>
      <c r="AF23" s="8"/>
    </row>
    <row r="24" spans="1:32" x14ac:dyDescent="0.3">
      <c r="A24" s="4" t="s">
        <v>12</v>
      </c>
      <c r="B24" s="7">
        <f>SUM(Valores_correntes!B21:B24)/SUM(AUX_PIB!$C21:$C24)*100</f>
        <v>2.7988698972489687</v>
      </c>
      <c r="C24" s="7">
        <f>SUM(Valores_correntes!C21:C24)/SUM(AUX_PIB!$C21:$C24)*100</f>
        <v>8.157812742959571</v>
      </c>
      <c r="D24" s="7">
        <f>SUM(Valores_correntes!D21:D24)/SUM(AUX_PIB!$C21:$C24)*100</f>
        <v>1.8387710703820634</v>
      </c>
      <c r="E24" s="7">
        <f>SUM(Valores_correntes!E21:E24)/SUM(AUX_PIB!$C21:$C24)*100</f>
        <v>0.73461434360099631</v>
      </c>
      <c r="F24" s="7">
        <f>SUM(Valores_correntes!F21:F24)/SUM(AUX_PIB!$C21:$C24)*100</f>
        <v>1.4181621041349199</v>
      </c>
      <c r="G24" s="7">
        <f>SUM(Valores_correntes!G21:G24)/SUM(AUX_PIB!$C21:$C24)*100</f>
        <v>14.948230158326522</v>
      </c>
      <c r="H24" s="7">
        <f>SUM(Valores_correntes!H21:H24)/SUM(AUX_PIB!$C21:$C24)*100</f>
        <v>4.3416885514992369</v>
      </c>
      <c r="I24" s="7">
        <f>SUM(Valores_correntes!I21:I24)/SUM(AUX_PIB!$C21:$C24)*100</f>
        <v>2.2756736341557473E-2</v>
      </c>
      <c r="J24" s="7">
        <f>SUM(Valores_correntes!J21:J24)/SUM(AUX_PIB!$C21:$C24)*100</f>
        <v>1.7559461077941045</v>
      </c>
      <c r="K24" s="7">
        <f>SUM(Valores_correntes!K21:K24)/SUM(AUX_PIB!$C21:$C24)*100</f>
        <v>1.0256238999233001</v>
      </c>
      <c r="L24" s="7">
        <f>SUM(Valores_correntes!L21:L24)/SUM(AUX_PIB!$C21:$C24)*100</f>
        <v>2.1677486940861659</v>
      </c>
      <c r="M24" s="7">
        <f>SUM(Valores_correntes!M21:M24)/SUM(AUX_PIB!$C21:$C24)*100</f>
        <v>9.3137639896443662</v>
      </c>
      <c r="N24" s="7">
        <f>SUM(Valores_correntes!N21:N24)/SUM(AUX_PIB!$C21:$C24)*100</f>
        <v>3.4288105886626923</v>
      </c>
      <c r="O24" s="7">
        <f>SUM(Valores_correntes!O21:O24)/SUM(AUX_PIB!$C21:$C24)*100</f>
        <v>3.1475235829057195E-2</v>
      </c>
      <c r="P24" s="7">
        <f>SUM(Valores_correntes!P21:P24)/SUM(AUX_PIB!$C21:$C24)*100</f>
        <v>0.37891896077000842</v>
      </c>
      <c r="Q24" s="7">
        <f>SUM(Valores_correntes!Q21:Q24)/SUM(AUX_PIB!$C21:$C24)*100</f>
        <v>0.84383354952484813</v>
      </c>
      <c r="R24" s="7">
        <f>SUM(Valores_correntes!R21:R24)/SUM(AUX_PIB!$C21:$C24)*100</f>
        <v>2.9596727062427401</v>
      </c>
      <c r="S24" s="7">
        <f>SUM(Valores_correntes!S21:S24)/SUM(AUX_PIB!$C21:$C24)*100</f>
        <v>7.6427110410293473</v>
      </c>
      <c r="T24" s="7">
        <f>SUM(Valores_correntes!T21:T24)/SUM(AUX_PIB!$C21:$C24)*100</f>
        <v>10.569369037410898</v>
      </c>
      <c r="U24" s="7">
        <f>SUM(Valores_correntes!U21:U24)/SUM(AUX_PIB!$C21:$C24)*100</f>
        <v>8.2120447151301867</v>
      </c>
      <c r="V24" s="7">
        <f>SUM(Valores_correntes!V21:V24)/SUM(AUX_PIB!$C21:$C24)*100</f>
        <v>3.9736361389461767</v>
      </c>
      <c r="W24" s="7">
        <f>SUM(Valores_correntes!W21:W24)/SUM(AUX_PIB!$C21:$C24)*100</f>
        <v>2.6040717930491444</v>
      </c>
      <c r="X24" s="7">
        <f>SUM(Valores_correntes!X21:X24)/SUM(AUX_PIB!$C21:$C24)*100</f>
        <v>6.5455835044638269</v>
      </c>
      <c r="Y24" s="7">
        <f>SUM(Valores_correntes!Y21:Y24)/SUM(AUX_PIB!$C21:$C24)*100</f>
        <v>31.904705189000232</v>
      </c>
      <c r="Z24" s="8"/>
      <c r="AA24" s="8"/>
      <c r="AF24" s="8"/>
    </row>
    <row r="25" spans="1:32" x14ac:dyDescent="0.3">
      <c r="A25" s="4" t="s">
        <v>13</v>
      </c>
      <c r="B25" s="7">
        <f>SUM(Valores_correntes!B22:B25)/SUM(AUX_PIB!$C22:$C25)*100</f>
        <v>2.8542663292402013</v>
      </c>
      <c r="C25" s="7">
        <f>SUM(Valores_correntes!C22:C25)/SUM(AUX_PIB!$C22:$C25)*100</f>
        <v>8.1506967308486633</v>
      </c>
      <c r="D25" s="7">
        <f>SUM(Valores_correntes!D22:D25)/SUM(AUX_PIB!$C22:$C25)*100</f>
        <v>1.8201547977804273</v>
      </c>
      <c r="E25" s="7">
        <f>SUM(Valores_correntes!E22:E25)/SUM(AUX_PIB!$C22:$C25)*100</f>
        <v>0.68631944696417024</v>
      </c>
      <c r="F25" s="7">
        <f>SUM(Valores_correntes!F22:F25)/SUM(AUX_PIB!$C22:$C25)*100</f>
        <v>1.4861404516214325</v>
      </c>
      <c r="G25" s="7">
        <f>SUM(Valores_correntes!G22:G25)/SUM(AUX_PIB!$C22:$C25)*100</f>
        <v>14.997577756454897</v>
      </c>
      <c r="H25" s="7">
        <f>SUM(Valores_correntes!H22:H25)/SUM(AUX_PIB!$C22:$C25)*100</f>
        <v>4.3109749857999846</v>
      </c>
      <c r="I25" s="7">
        <f>SUM(Valores_correntes!I22:I25)/SUM(AUX_PIB!$C22:$C25)*100</f>
        <v>2.2151114673009863E-2</v>
      </c>
      <c r="J25" s="7">
        <f>SUM(Valores_correntes!J22:J25)/SUM(AUX_PIB!$C22:$C25)*100</f>
        <v>1.7646481247096755</v>
      </c>
      <c r="K25" s="7">
        <f>SUM(Valores_correntes!K22:K25)/SUM(AUX_PIB!$C22:$C25)*100</f>
        <v>0.92709406389709348</v>
      </c>
      <c r="L25" s="7">
        <f>SUM(Valores_correntes!L22:L25)/SUM(AUX_PIB!$C22:$C25)*100</f>
        <v>2.0898115320924413</v>
      </c>
      <c r="M25" s="7">
        <f>SUM(Valores_correntes!M22:M25)/SUM(AUX_PIB!$C22:$C25)*100</f>
        <v>9.1146798211722029</v>
      </c>
      <c r="N25" s="7">
        <f>SUM(Valores_correntes!N22:N25)/SUM(AUX_PIB!$C22:$C25)*100</f>
        <v>3.4261924837038924</v>
      </c>
      <c r="O25" s="7">
        <f>SUM(Valores_correntes!O22:O25)/SUM(AUX_PIB!$C22:$C25)*100</f>
        <v>3.2407119699697659E-2</v>
      </c>
      <c r="P25" s="7">
        <f>SUM(Valores_correntes!P22:P25)/SUM(AUX_PIB!$C22:$C25)*100</f>
        <v>0.37728011105837272</v>
      </c>
      <c r="Q25" s="7">
        <f>SUM(Valores_correntes!Q22:Q25)/SUM(AUX_PIB!$C22:$C25)*100</f>
        <v>0.84195236144628227</v>
      </c>
      <c r="R25" s="7">
        <f>SUM(Valores_correntes!R22:R25)/SUM(AUX_PIB!$C22:$C25)*100</f>
        <v>2.9768893833310188</v>
      </c>
      <c r="S25" s="7">
        <f>SUM(Valores_correntes!S22:S25)/SUM(AUX_PIB!$C22:$C25)*100</f>
        <v>7.6547214592392638</v>
      </c>
      <c r="T25" s="7">
        <f>SUM(Valores_correntes!T22:T25)/SUM(AUX_PIB!$C22:$C25)*100</f>
        <v>10.591433798744077</v>
      </c>
      <c r="U25" s="7">
        <f>SUM(Valores_correntes!U22:U25)/SUM(AUX_PIB!$C22:$C25)*100</f>
        <v>8.2052549652213695</v>
      </c>
      <c r="V25" s="7">
        <f>SUM(Valores_correntes!V22:V25)/SUM(AUX_PIB!$C22:$C25)*100</f>
        <v>3.9620830335484754</v>
      </c>
      <c r="W25" s="7">
        <f>SUM(Valores_correntes!W22:W25)/SUM(AUX_PIB!$C22:$C25)*100</f>
        <v>2.4553658723075458</v>
      </c>
      <c r="X25" s="7">
        <f>SUM(Valores_correntes!X22:X25)/SUM(AUX_PIB!$C22:$C25)*100</f>
        <v>6.5528413670448931</v>
      </c>
      <c r="Y25" s="7">
        <f>SUM(Valores_correntes!Y22:Y25)/SUM(AUX_PIB!$C22:$C25)*100</f>
        <v>31.76697903686636</v>
      </c>
      <c r="Z25" s="8"/>
      <c r="AA25" s="8"/>
      <c r="AF25" s="8"/>
    </row>
    <row r="26" spans="1:32" x14ac:dyDescent="0.3">
      <c r="A26" s="4" t="s">
        <v>14</v>
      </c>
      <c r="B26" s="7">
        <f>SUM(Valores_correntes!B23:B26)/SUM(AUX_PIB!$C23:$C26)*100</f>
        <v>2.8107387611017831</v>
      </c>
      <c r="C26" s="7">
        <f>SUM(Valores_correntes!C23:C26)/SUM(AUX_PIB!$C23:$C26)*100</f>
        <v>8.1895340842926778</v>
      </c>
      <c r="D26" s="7">
        <f>SUM(Valores_correntes!D23:D26)/SUM(AUX_PIB!$C23:$C26)*100</f>
        <v>1.7896941260068047</v>
      </c>
      <c r="E26" s="7">
        <f>SUM(Valores_correntes!E23:E26)/SUM(AUX_PIB!$C23:$C26)*100</f>
        <v>0.64248879330695385</v>
      </c>
      <c r="F26" s="7">
        <f>SUM(Valores_correntes!F23:F26)/SUM(AUX_PIB!$C23:$C26)*100</f>
        <v>1.5041883691165052</v>
      </c>
      <c r="G26" s="7">
        <f>SUM(Valores_correntes!G23:G26)/SUM(AUX_PIB!$C23:$C26)*100</f>
        <v>14.936644133824725</v>
      </c>
      <c r="H26" s="7">
        <f>SUM(Valores_correntes!H23:H26)/SUM(AUX_PIB!$C23:$C26)*100</f>
        <v>4.366772945138397</v>
      </c>
      <c r="I26" s="7">
        <f>SUM(Valores_correntes!I23:I26)/SUM(AUX_PIB!$C23:$C26)*100</f>
        <v>2.1483262488188413E-2</v>
      </c>
      <c r="J26" s="7">
        <f>SUM(Valores_correntes!J23:J26)/SUM(AUX_PIB!$C23:$C26)*100</f>
        <v>1.7898907333867546</v>
      </c>
      <c r="K26" s="7">
        <f>SUM(Valores_correntes!K23:K26)/SUM(AUX_PIB!$C23:$C26)*100</f>
        <v>0.81641903060148735</v>
      </c>
      <c r="L26" s="7">
        <f>SUM(Valores_correntes!L23:L26)/SUM(AUX_PIB!$C23:$C26)*100</f>
        <v>2.0460975920566127</v>
      </c>
      <c r="M26" s="7">
        <f>SUM(Valores_correntes!M23:M26)/SUM(AUX_PIB!$C23:$C26)*100</f>
        <v>9.0406635636714388</v>
      </c>
      <c r="N26" s="7">
        <f>SUM(Valores_correntes!N23:N26)/SUM(AUX_PIB!$C23:$C26)*100</f>
        <v>3.4535576883309065</v>
      </c>
      <c r="O26" s="7">
        <f>SUM(Valores_correntes!O23:O26)/SUM(AUX_PIB!$C23:$C26)*100</f>
        <v>3.3327216863612195E-2</v>
      </c>
      <c r="P26" s="7">
        <f>SUM(Valores_correntes!P23:P26)/SUM(AUX_PIB!$C23:$C26)*100</f>
        <v>0.37903973106348327</v>
      </c>
      <c r="Q26" s="7">
        <f>SUM(Valores_correntes!Q23:Q26)/SUM(AUX_PIB!$C23:$C26)*100</f>
        <v>0.82964288848557921</v>
      </c>
      <c r="R26" s="7">
        <f>SUM(Valores_correntes!R23:R26)/SUM(AUX_PIB!$C23:$C26)*100</f>
        <v>2.9996504546784246</v>
      </c>
      <c r="S26" s="7">
        <f>SUM(Valores_correntes!S23:S26)/SUM(AUX_PIB!$C23:$C26)*100</f>
        <v>7.695217979422007</v>
      </c>
      <c r="T26" s="7">
        <f>SUM(Valores_correntes!T23:T26)/SUM(AUX_PIB!$C23:$C26)*100</f>
        <v>10.631069394571087</v>
      </c>
      <c r="U26" s="7">
        <f>SUM(Valores_correntes!U23:U26)/SUM(AUX_PIB!$C23:$C26)*100</f>
        <v>8.2443445636444785</v>
      </c>
      <c r="V26" s="7">
        <f>SUM(Valores_correntes!V23:V26)/SUM(AUX_PIB!$C23:$C26)*100</f>
        <v>3.9586245904570432</v>
      </c>
      <c r="W26" s="7">
        <f>SUM(Valores_correntes!W23:W26)/SUM(AUX_PIB!$C23:$C26)*100</f>
        <v>2.288550712394021</v>
      </c>
      <c r="X26" s="7">
        <f>SUM(Valores_correntes!X23:X26)/SUM(AUX_PIB!$C23:$C26)*100</f>
        <v>6.5499364158515423</v>
      </c>
      <c r="Y26" s="7">
        <f>SUM(Valores_correntes!Y23:Y26)/SUM(AUX_PIB!$C23:$C26)*100</f>
        <v>31.672525676918173</v>
      </c>
      <c r="Z26" s="8"/>
      <c r="AA26" s="8"/>
      <c r="AF26" s="8"/>
    </row>
    <row r="27" spans="1:32" x14ac:dyDescent="0.3">
      <c r="A27" s="4" t="s">
        <v>15</v>
      </c>
      <c r="B27" s="7">
        <f>SUM(Valores_correntes!B24:B27)/SUM(AUX_PIB!$C24:$C27)*100</f>
        <v>2.753050607980652</v>
      </c>
      <c r="C27" s="7">
        <f>SUM(Valores_correntes!C24:C27)/SUM(AUX_PIB!$C24:$C27)*100</f>
        <v>8.1971779394131215</v>
      </c>
      <c r="D27" s="7">
        <f>SUM(Valores_correntes!D24:D27)/SUM(AUX_PIB!$C24:$C27)*100</f>
        <v>1.7579188755179647</v>
      </c>
      <c r="E27" s="7">
        <f>SUM(Valores_correntes!E24:E27)/SUM(AUX_PIB!$C24:$C27)*100</f>
        <v>0.58261049053263514</v>
      </c>
      <c r="F27" s="7">
        <f>SUM(Valores_correntes!F24:F27)/SUM(AUX_PIB!$C24:$C27)*100</f>
        <v>1.600219551975125</v>
      </c>
      <c r="G27" s="7">
        <f>SUM(Valores_correntes!G24:G27)/SUM(AUX_PIB!$C24:$C27)*100</f>
        <v>14.8909774654195</v>
      </c>
      <c r="H27" s="7">
        <f>SUM(Valores_correntes!H24:H27)/SUM(AUX_PIB!$C24:$C27)*100</f>
        <v>4.3415784376525801</v>
      </c>
      <c r="I27" s="7">
        <f>SUM(Valores_correntes!I24:I27)/SUM(AUX_PIB!$C24:$C27)*100</f>
        <v>2.1867964568037676E-2</v>
      </c>
      <c r="J27" s="7">
        <f>SUM(Valores_correntes!J24:J27)/SUM(AUX_PIB!$C24:$C27)*100</f>
        <v>1.800191651860656</v>
      </c>
      <c r="K27" s="7">
        <f>SUM(Valores_correntes!K24:K27)/SUM(AUX_PIB!$C24:$C27)*100</f>
        <v>0.77270115181307131</v>
      </c>
      <c r="L27" s="7">
        <f>SUM(Valores_correntes!L24:L27)/SUM(AUX_PIB!$C24:$C27)*100</f>
        <v>2.1365137735657389</v>
      </c>
      <c r="M27" s="7">
        <f>SUM(Valores_correntes!M24:M27)/SUM(AUX_PIB!$C24:$C27)*100</f>
        <v>9.0728529794600838</v>
      </c>
      <c r="N27" s="7">
        <f>SUM(Valores_correntes!N24:N27)/SUM(AUX_PIB!$C24:$C27)*100</f>
        <v>3.5311166530999651</v>
      </c>
      <c r="O27" s="7">
        <f>SUM(Valores_correntes!O24:O27)/SUM(AUX_PIB!$C24:$C27)*100</f>
        <v>3.4254954677167868E-2</v>
      </c>
      <c r="P27" s="7">
        <f>SUM(Valores_correntes!P24:P27)/SUM(AUX_PIB!$C24:$C27)*100</f>
        <v>0.38599493249553496</v>
      </c>
      <c r="Q27" s="7">
        <f>SUM(Valores_correntes!Q24:Q27)/SUM(AUX_PIB!$C24:$C27)*100</f>
        <v>0.83721933006545968</v>
      </c>
      <c r="R27" s="7">
        <f>SUM(Valores_correntes!R24:R27)/SUM(AUX_PIB!$C24:$C27)*100</f>
        <v>3.0122669732854814</v>
      </c>
      <c r="S27" s="7">
        <f>SUM(Valores_correntes!S24:S27)/SUM(AUX_PIB!$C24:$C27)*100</f>
        <v>7.8008528436236082</v>
      </c>
      <c r="T27" s="7">
        <f>SUM(Valores_correntes!T24:T27)/SUM(AUX_PIB!$C24:$C27)*100</f>
        <v>10.625745698733196</v>
      </c>
      <c r="U27" s="7">
        <f>SUM(Valores_correntes!U24:U27)/SUM(AUX_PIB!$C24:$C27)*100</f>
        <v>8.2533008586583261</v>
      </c>
      <c r="V27" s="7">
        <f>SUM(Valores_correntes!V24:V27)/SUM(AUX_PIB!$C24:$C27)*100</f>
        <v>3.9441054598741561</v>
      </c>
      <c r="W27" s="7">
        <f>SUM(Valores_correntes!W24:W27)/SUM(AUX_PIB!$C24:$C27)*100</f>
        <v>2.1925309724111659</v>
      </c>
      <c r="X27" s="7">
        <f>SUM(Valores_correntes!X24:X27)/SUM(AUX_PIB!$C24:$C27)*100</f>
        <v>6.7490002988263447</v>
      </c>
      <c r="Y27" s="7">
        <f>SUM(Valores_correntes!Y24:Y27)/SUM(AUX_PIB!$C24:$C27)*100</f>
        <v>31.764683288503186</v>
      </c>
      <c r="Z27" s="8"/>
      <c r="AA27" s="8"/>
      <c r="AF27" s="8"/>
    </row>
    <row r="28" spans="1:32" x14ac:dyDescent="0.3">
      <c r="A28" s="4" t="s">
        <v>16</v>
      </c>
      <c r="B28" s="7">
        <f>SUM(Valores_correntes!B25:B28)/SUM(AUX_PIB!$C25:$C28)*100</f>
        <v>2.7074423121611004</v>
      </c>
      <c r="C28" s="7">
        <f>SUM(Valores_correntes!C25:C28)/SUM(AUX_PIB!$C25:$C28)*100</f>
        <v>8.2755442824977443</v>
      </c>
      <c r="D28" s="7">
        <f>SUM(Valores_correntes!D25:D28)/SUM(AUX_PIB!$C25:$C28)*100</f>
        <v>1.724239029525412</v>
      </c>
      <c r="E28" s="7">
        <f>SUM(Valores_correntes!E25:E28)/SUM(AUX_PIB!$C25:$C28)*100</f>
        <v>0.56183158670445665</v>
      </c>
      <c r="F28" s="7">
        <f>SUM(Valores_correntes!F25:F28)/SUM(AUX_PIB!$C25:$C28)*100</f>
        <v>1.7323623014759724</v>
      </c>
      <c r="G28" s="7">
        <f>SUM(Valores_correntes!G25:G28)/SUM(AUX_PIB!$C25:$C28)*100</f>
        <v>15.001419512364686</v>
      </c>
      <c r="H28" s="7">
        <f>SUM(Valores_correntes!H25:H28)/SUM(AUX_PIB!$C25:$C28)*100</f>
        <v>4.3588043555006317</v>
      </c>
      <c r="I28" s="7">
        <f>SUM(Valores_correntes!I25:I28)/SUM(AUX_PIB!$C25:$C28)*100</f>
        <v>2.297212020676552E-2</v>
      </c>
      <c r="J28" s="7">
        <f>SUM(Valores_correntes!J25:J28)/SUM(AUX_PIB!$C25:$C28)*100</f>
        <v>1.8046318121667442</v>
      </c>
      <c r="K28" s="7">
        <f>SUM(Valores_correntes!K25:K28)/SUM(AUX_PIB!$C25:$C28)*100</f>
        <v>0.75415947950225348</v>
      </c>
      <c r="L28" s="7">
        <f>SUM(Valores_correntes!L25:L28)/SUM(AUX_PIB!$C25:$C28)*100</f>
        <v>2.1363607472535922</v>
      </c>
      <c r="M28" s="7">
        <f>SUM(Valores_correntes!M25:M28)/SUM(AUX_PIB!$C25:$C28)*100</f>
        <v>9.0769285146299872</v>
      </c>
      <c r="N28" s="7">
        <f>SUM(Valores_correntes!N25:N28)/SUM(AUX_PIB!$C25:$C28)*100</f>
        <v>3.5583280356430365</v>
      </c>
      <c r="O28" s="7">
        <f>SUM(Valores_correntes!O25:O28)/SUM(AUX_PIB!$C25:$C28)*100</f>
        <v>3.4858033146872844E-2</v>
      </c>
      <c r="P28" s="7">
        <f>SUM(Valores_correntes!P25:P28)/SUM(AUX_PIB!$C25:$C28)*100</f>
        <v>0.39113254546855786</v>
      </c>
      <c r="Q28" s="7">
        <f>SUM(Valores_correntes!Q25:Q28)/SUM(AUX_PIB!$C25:$C28)*100</f>
        <v>0.86046795277085419</v>
      </c>
      <c r="R28" s="7">
        <f>SUM(Valores_correntes!R25:R28)/SUM(AUX_PIB!$C25:$C28)*100</f>
        <v>3.0515544984630139</v>
      </c>
      <c r="S28" s="7">
        <f>SUM(Valores_correntes!S25:S28)/SUM(AUX_PIB!$C25:$C28)*100</f>
        <v>7.8963410654923347</v>
      </c>
      <c r="T28" s="7">
        <f>SUM(Valores_correntes!T25:T28)/SUM(AUX_PIB!$C25:$C28)*100</f>
        <v>10.624574703304768</v>
      </c>
      <c r="U28" s="7">
        <f>SUM(Valores_correntes!U25:U28)/SUM(AUX_PIB!$C25:$C28)*100</f>
        <v>8.3333744358513826</v>
      </c>
      <c r="V28" s="7">
        <f>SUM(Valores_correntes!V25:V28)/SUM(AUX_PIB!$C25:$C28)*100</f>
        <v>3.9200033871607136</v>
      </c>
      <c r="W28" s="7">
        <f>SUM(Valores_correntes!W25:W28)/SUM(AUX_PIB!$C25:$C28)*100</f>
        <v>2.1764590189775648</v>
      </c>
      <c r="X28" s="7">
        <f>SUM(Valores_correntes!X25:X28)/SUM(AUX_PIB!$C25:$C28)*100</f>
        <v>6.9202775471925788</v>
      </c>
      <c r="Y28" s="7">
        <f>SUM(Valores_correntes!Y25:Y28)/SUM(AUX_PIB!$C25:$C28)*100</f>
        <v>31.974689092487008</v>
      </c>
      <c r="Z28" s="8"/>
      <c r="AA28" s="8"/>
      <c r="AF28" s="8"/>
    </row>
    <row r="29" spans="1:32" x14ac:dyDescent="0.3">
      <c r="A29" s="4" t="s">
        <v>17</v>
      </c>
      <c r="B29" s="7">
        <f>SUM(Valores_correntes!B26:B29)/SUM(AUX_PIB!$C26:$C29)*100</f>
        <v>2.6556645692765493</v>
      </c>
      <c r="C29" s="7">
        <f>SUM(Valores_correntes!C26:C29)/SUM(AUX_PIB!$C26:$C29)*100</f>
        <v>8.3627116795383181</v>
      </c>
      <c r="D29" s="7">
        <f>SUM(Valores_correntes!D26:D29)/SUM(AUX_PIB!$C26:$C29)*100</f>
        <v>1.716118187933998</v>
      </c>
      <c r="E29" s="7">
        <f>SUM(Valores_correntes!E26:E29)/SUM(AUX_PIB!$C26:$C29)*100</f>
        <v>0.54934554208894049</v>
      </c>
      <c r="F29" s="7">
        <f>SUM(Valores_correntes!F26:F29)/SUM(AUX_PIB!$C26:$C29)*100</f>
        <v>1.7491995305709835</v>
      </c>
      <c r="G29" s="7">
        <f>SUM(Valores_correntes!G26:G29)/SUM(AUX_PIB!$C26:$C29)*100</f>
        <v>15.033039509408788</v>
      </c>
      <c r="H29" s="7">
        <f>SUM(Valores_correntes!H26:H29)/SUM(AUX_PIB!$C26:$C29)*100</f>
        <v>4.3793188344610243</v>
      </c>
      <c r="I29" s="7">
        <f>SUM(Valores_correntes!I26:I29)/SUM(AUX_PIB!$C26:$C29)*100</f>
        <v>2.5117628133064118E-2</v>
      </c>
      <c r="J29" s="7">
        <f>SUM(Valores_correntes!J26:J29)/SUM(AUX_PIB!$C26:$C29)*100</f>
        <v>1.8385599927187757</v>
      </c>
      <c r="K29" s="7">
        <f>SUM(Valores_correntes!K26:K29)/SUM(AUX_PIB!$C26:$C29)*100</f>
        <v>0.73215491009628186</v>
      </c>
      <c r="L29" s="7">
        <f>SUM(Valores_correntes!L26:L29)/SUM(AUX_PIB!$C26:$C29)*100</f>
        <v>2.1640406006245811</v>
      </c>
      <c r="M29" s="7">
        <f>SUM(Valores_correntes!M26:M29)/SUM(AUX_PIB!$C26:$C29)*100</f>
        <v>9.139191966033728</v>
      </c>
      <c r="N29" s="7">
        <f>SUM(Valores_correntes!N26:N29)/SUM(AUX_PIB!$C26:$C29)*100</f>
        <v>3.6269735676709769</v>
      </c>
      <c r="O29" s="7">
        <f>SUM(Valores_correntes!O26:O29)/SUM(AUX_PIB!$C26:$C29)*100</f>
        <v>3.5411124124977093E-2</v>
      </c>
      <c r="P29" s="7">
        <f>SUM(Valores_correntes!P26:P29)/SUM(AUX_PIB!$C26:$C29)*100</f>
        <v>0.4009390240498038</v>
      </c>
      <c r="Q29" s="7">
        <f>SUM(Valores_correntes!Q26:Q29)/SUM(AUX_PIB!$C26:$C29)*100</f>
        <v>0.8945885512497852</v>
      </c>
      <c r="R29" s="7">
        <f>SUM(Valores_correntes!R26:R29)/SUM(AUX_PIB!$C26:$C29)*100</f>
        <v>3.073474974529335</v>
      </c>
      <c r="S29" s="7">
        <f>SUM(Valores_correntes!S26:S29)/SUM(AUX_PIB!$C26:$C29)*100</f>
        <v>8.031387241624877</v>
      </c>
      <c r="T29" s="7">
        <f>SUM(Valores_correntes!T26:T29)/SUM(AUX_PIB!$C26:$C29)*100</f>
        <v>10.661956971408552</v>
      </c>
      <c r="U29" s="7">
        <f>SUM(Valores_correntes!U26:U29)/SUM(AUX_PIB!$C26:$C29)*100</f>
        <v>8.4232404317963585</v>
      </c>
      <c r="V29" s="7">
        <f>SUM(Valores_correntes!V26:V29)/SUM(AUX_PIB!$C26:$C29)*100</f>
        <v>3.9556172047025773</v>
      </c>
      <c r="W29" s="7">
        <f>SUM(Valores_correntes!W26:W29)/SUM(AUX_PIB!$C26:$C29)*100</f>
        <v>2.1760890034350076</v>
      </c>
      <c r="X29" s="7">
        <f>SUM(Valores_correntes!X26:X29)/SUM(AUX_PIB!$C26:$C29)*100</f>
        <v>6.9867151057249002</v>
      </c>
      <c r="Y29" s="7">
        <f>SUM(Valores_correntes!Y26:Y29)/SUM(AUX_PIB!$C26:$C29)*100</f>
        <v>32.203618717067393</v>
      </c>
      <c r="Z29" s="8"/>
      <c r="AA29" s="8"/>
      <c r="AF29" s="8"/>
    </row>
    <row r="30" spans="1:32" x14ac:dyDescent="0.3">
      <c r="A30" s="4" t="s">
        <v>18</v>
      </c>
      <c r="B30" s="7">
        <f>SUM(Valores_correntes!B27:B30)/SUM(AUX_PIB!$C27:$C30)*100</f>
        <v>2.6143567967579626</v>
      </c>
      <c r="C30" s="7">
        <f>SUM(Valores_correntes!C27:C30)/SUM(AUX_PIB!$C27:$C30)*100</f>
        <v>8.4333441872920822</v>
      </c>
      <c r="D30" s="7">
        <f>SUM(Valores_correntes!D27:D30)/SUM(AUX_PIB!$C27:$C30)*100</f>
        <v>1.6868971554878154</v>
      </c>
      <c r="E30" s="7">
        <f>SUM(Valores_correntes!E27:E30)/SUM(AUX_PIB!$C27:$C30)*100</f>
        <v>0.54325196245649043</v>
      </c>
      <c r="F30" s="7">
        <f>SUM(Valores_correntes!F27:F30)/SUM(AUX_PIB!$C27:$C30)*100</f>
        <v>1.7878408899283134</v>
      </c>
      <c r="G30" s="7">
        <f>SUM(Valores_correntes!G27:G30)/SUM(AUX_PIB!$C27:$C30)*100</f>
        <v>15.065690991922667</v>
      </c>
      <c r="H30" s="7">
        <f>SUM(Valores_correntes!H27:H30)/SUM(AUX_PIB!$C27:$C30)*100</f>
        <v>4.4018420444536837</v>
      </c>
      <c r="I30" s="7">
        <f>SUM(Valores_correntes!I27:I30)/SUM(AUX_PIB!$C27:$C30)*100</f>
        <v>2.6943856178216607E-2</v>
      </c>
      <c r="J30" s="7">
        <f>SUM(Valores_correntes!J27:J30)/SUM(AUX_PIB!$C27:$C30)*100</f>
        <v>1.8745609387252022</v>
      </c>
      <c r="K30" s="7">
        <f>SUM(Valores_correntes!K27:K30)/SUM(AUX_PIB!$C27:$C30)*100</f>
        <v>0.72172220334053461</v>
      </c>
      <c r="L30" s="7">
        <f>SUM(Valores_correntes!L27:L30)/SUM(AUX_PIB!$C27:$C30)*100</f>
        <v>2.1870785982157765</v>
      </c>
      <c r="M30" s="7">
        <f>SUM(Valores_correntes!M27:M30)/SUM(AUX_PIB!$C27:$C30)*100</f>
        <v>9.2121476409134129</v>
      </c>
      <c r="N30" s="7">
        <f>SUM(Valores_correntes!N27:N30)/SUM(AUX_PIB!$C27:$C30)*100</f>
        <v>3.6523436261369375</v>
      </c>
      <c r="O30" s="7">
        <f>SUM(Valores_correntes!O27:O30)/SUM(AUX_PIB!$C27:$C30)*100</f>
        <v>3.5702520373674378E-2</v>
      </c>
      <c r="P30" s="7">
        <f>SUM(Valores_correntes!P27:P30)/SUM(AUX_PIB!$C27:$C30)*100</f>
        <v>0.40583940586682266</v>
      </c>
      <c r="Q30" s="7">
        <f>SUM(Valores_correntes!Q27:Q30)/SUM(AUX_PIB!$C27:$C30)*100</f>
        <v>0.92705497844877449</v>
      </c>
      <c r="R30" s="7">
        <f>SUM(Valores_correntes!R27:R30)/SUM(AUX_PIB!$C27:$C30)*100</f>
        <v>3.0749816195188564</v>
      </c>
      <c r="S30" s="7">
        <f>SUM(Valores_correntes!S27:S30)/SUM(AUX_PIB!$C27:$C30)*100</f>
        <v>8.095922150345066</v>
      </c>
      <c r="T30" s="7">
        <f>SUM(Valores_correntes!T27:T30)/SUM(AUX_PIB!$C27:$C30)*100</f>
        <v>10.668542467348583</v>
      </c>
      <c r="U30" s="7">
        <f>SUM(Valores_correntes!U27:U30)/SUM(AUX_PIB!$C27:$C30)*100</f>
        <v>8.495990563843975</v>
      </c>
      <c r="V30" s="7">
        <f>SUM(Valores_correntes!V27:V30)/SUM(AUX_PIB!$C27:$C30)*100</f>
        <v>3.9672975000798401</v>
      </c>
      <c r="W30" s="7">
        <f>SUM(Valores_correntes!W27:W30)/SUM(AUX_PIB!$C27:$C30)*100</f>
        <v>2.1920291442457991</v>
      </c>
      <c r="X30" s="7">
        <f>SUM(Valores_correntes!X27:X30)/SUM(AUX_PIB!$C27:$C30)*100</f>
        <v>7.0499011076629454</v>
      </c>
      <c r="Y30" s="7">
        <f>SUM(Valores_correntes!Y27:Y30)/SUM(AUX_PIB!$C27:$C30)*100</f>
        <v>32.37376078318114</v>
      </c>
      <c r="Z30" s="8"/>
      <c r="AA30" s="8"/>
      <c r="AF30" s="8"/>
    </row>
    <row r="31" spans="1:32" x14ac:dyDescent="0.3">
      <c r="A31" s="4" t="s">
        <v>19</v>
      </c>
      <c r="B31" s="7">
        <f>SUM(Valores_correntes!B28:B31)/SUM(AUX_PIB!$C28:$C31)*100</f>
        <v>2.6003493846836556</v>
      </c>
      <c r="C31" s="7">
        <f>SUM(Valores_correntes!C28:C31)/SUM(AUX_PIB!$C28:$C31)*100</f>
        <v>8.5204865544559674</v>
      </c>
      <c r="D31" s="7">
        <f>SUM(Valores_correntes!D28:D31)/SUM(AUX_PIB!$C28:$C31)*100</f>
        <v>1.6667694822915864</v>
      </c>
      <c r="E31" s="7">
        <f>SUM(Valores_correntes!E28:E31)/SUM(AUX_PIB!$C28:$C31)*100</f>
        <v>0.52307674493810596</v>
      </c>
      <c r="F31" s="7">
        <f>SUM(Valores_correntes!F28:F31)/SUM(AUX_PIB!$C28:$C31)*100</f>
        <v>1.6897973091324705</v>
      </c>
      <c r="G31" s="7">
        <f>SUM(Valores_correntes!G28:G31)/SUM(AUX_PIB!$C28:$C31)*100</f>
        <v>15.000479475501786</v>
      </c>
      <c r="H31" s="7">
        <f>SUM(Valores_correntes!H28:H31)/SUM(AUX_PIB!$C28:$C31)*100</f>
        <v>4.4388440180007107</v>
      </c>
      <c r="I31" s="7">
        <f>SUM(Valores_correntes!I28:I31)/SUM(AUX_PIB!$C28:$C31)*100</f>
        <v>2.9778144598594691E-2</v>
      </c>
      <c r="J31" s="7">
        <f>SUM(Valores_correntes!J28:J31)/SUM(AUX_PIB!$C28:$C31)*100</f>
        <v>1.8872774893224094</v>
      </c>
      <c r="K31" s="7">
        <f>SUM(Valores_correntes!K28:K31)/SUM(AUX_PIB!$C28:$C31)*100</f>
        <v>0.71170327913067788</v>
      </c>
      <c r="L31" s="7">
        <f>SUM(Valores_correntes!L28:L31)/SUM(AUX_PIB!$C28:$C31)*100</f>
        <v>2.1776422449251047</v>
      </c>
      <c r="M31" s="7">
        <f>SUM(Valores_correntes!M28:M31)/SUM(AUX_PIB!$C28:$C31)*100</f>
        <v>9.2452451759774963</v>
      </c>
      <c r="N31" s="7">
        <f>SUM(Valores_correntes!N28:N31)/SUM(AUX_PIB!$C28:$C31)*100</f>
        <v>3.6837611493380806</v>
      </c>
      <c r="O31" s="7">
        <f>SUM(Valores_correntes!O28:O31)/SUM(AUX_PIB!$C28:$C31)*100</f>
        <v>3.5961951048594509E-2</v>
      </c>
      <c r="P31" s="7">
        <f>SUM(Valores_correntes!P28:P31)/SUM(AUX_PIB!$C28:$C31)*100</f>
        <v>0.41190657993935315</v>
      </c>
      <c r="Q31" s="7">
        <f>SUM(Valores_correntes!Q28:Q31)/SUM(AUX_PIB!$C28:$C31)*100</f>
        <v>0.92724216114948266</v>
      </c>
      <c r="R31" s="7">
        <f>SUM(Valores_correntes!R28:R31)/SUM(AUX_PIB!$C28:$C31)*100</f>
        <v>3.0681155964841293</v>
      </c>
      <c r="S31" s="7">
        <f>SUM(Valores_correntes!S28:S31)/SUM(AUX_PIB!$C28:$C31)*100</f>
        <v>8.1269874379596381</v>
      </c>
      <c r="T31" s="7">
        <f>SUM(Valores_correntes!T28:T31)/SUM(AUX_PIB!$C28:$C31)*100</f>
        <v>10.722954552022447</v>
      </c>
      <c r="U31" s="7">
        <f>SUM(Valores_correntes!U28:U31)/SUM(AUX_PIB!$C28:$C31)*100</f>
        <v>8.5862266501031552</v>
      </c>
      <c r="V31" s="7">
        <f>SUM(Valores_correntes!V28:V31)/SUM(AUX_PIB!$C28:$C31)*100</f>
        <v>3.9659535515533486</v>
      </c>
      <c r="W31" s="7">
        <f>SUM(Valores_correntes!W28:W31)/SUM(AUX_PIB!$C28:$C31)*100</f>
        <v>2.1620221852182668</v>
      </c>
      <c r="X31" s="7">
        <f>SUM(Valores_correntes!X28:X31)/SUM(AUX_PIB!$C28:$C31)*100</f>
        <v>6.9355551505417026</v>
      </c>
      <c r="Y31" s="7">
        <f>SUM(Valores_correntes!Y28:Y31)/SUM(AUX_PIB!$C28:$C31)*100</f>
        <v>32.372712089438927</v>
      </c>
      <c r="Z31" s="8"/>
      <c r="AA31" s="8"/>
      <c r="AF31" s="8"/>
    </row>
    <row r="32" spans="1:32" x14ac:dyDescent="0.3">
      <c r="A32" s="4" t="s">
        <v>20</v>
      </c>
      <c r="B32" s="7">
        <f>SUM(Valores_correntes!B29:B32)/SUM(AUX_PIB!$C29:$C32)*100</f>
        <v>2.5889037491514766</v>
      </c>
      <c r="C32" s="7">
        <f>SUM(Valores_correntes!C29:C32)/SUM(AUX_PIB!$C29:$C32)*100</f>
        <v>8.6100810873556135</v>
      </c>
      <c r="D32" s="7">
        <f>SUM(Valores_correntes!D29:D32)/SUM(AUX_PIB!$C29:$C32)*100</f>
        <v>1.6506977456208505</v>
      </c>
      <c r="E32" s="7">
        <f>SUM(Valores_correntes!E29:E32)/SUM(AUX_PIB!$C29:$C32)*100</f>
        <v>0.53690441107893971</v>
      </c>
      <c r="F32" s="7">
        <f>SUM(Valores_correntes!F29:F32)/SUM(AUX_PIB!$C29:$C32)*100</f>
        <v>1.6375405700610892</v>
      </c>
      <c r="G32" s="7">
        <f>SUM(Valores_correntes!G29:G32)/SUM(AUX_PIB!$C29:$C32)*100</f>
        <v>15.024127563267973</v>
      </c>
      <c r="H32" s="7">
        <f>SUM(Valores_correntes!H29:H32)/SUM(AUX_PIB!$C29:$C32)*100</f>
        <v>4.4653863353776719</v>
      </c>
      <c r="I32" s="7">
        <f>SUM(Valores_correntes!I29:I32)/SUM(AUX_PIB!$C29:$C32)*100</f>
        <v>3.0394188841259311E-2</v>
      </c>
      <c r="J32" s="7">
        <f>SUM(Valores_correntes!J29:J32)/SUM(AUX_PIB!$C29:$C32)*100</f>
        <v>1.9036422725863176</v>
      </c>
      <c r="K32" s="7">
        <f>SUM(Valores_correntes!K29:K32)/SUM(AUX_PIB!$C29:$C32)*100</f>
        <v>0.71770524892399334</v>
      </c>
      <c r="L32" s="7">
        <f>SUM(Valores_correntes!L29:L32)/SUM(AUX_PIB!$C29:$C32)*100</f>
        <v>2.2104750344942694</v>
      </c>
      <c r="M32" s="7">
        <f>SUM(Valores_correntes!M29:M32)/SUM(AUX_PIB!$C29:$C32)*100</f>
        <v>9.3276030802235113</v>
      </c>
      <c r="N32" s="7">
        <f>SUM(Valores_correntes!N29:N32)/SUM(AUX_PIB!$C29:$C32)*100</f>
        <v>3.697019876559493</v>
      </c>
      <c r="O32" s="7">
        <f>SUM(Valores_correntes!O29:O32)/SUM(AUX_PIB!$C29:$C32)*100</f>
        <v>3.4195453476021806E-2</v>
      </c>
      <c r="P32" s="7">
        <f>SUM(Valores_correntes!P29:P32)/SUM(AUX_PIB!$C29:$C32)*100</f>
        <v>0.41173533939914841</v>
      </c>
      <c r="Q32" s="7">
        <f>SUM(Valores_correntes!Q29:Q32)/SUM(AUX_PIB!$C29:$C32)*100</f>
        <v>0.84756485558874428</v>
      </c>
      <c r="R32" s="7">
        <f>SUM(Valores_correntes!R29:R32)/SUM(AUX_PIB!$C29:$C32)*100</f>
        <v>2.9007713551198968</v>
      </c>
      <c r="S32" s="7">
        <f>SUM(Valores_correntes!S29:S32)/SUM(AUX_PIB!$C29:$C32)*100</f>
        <v>7.891286880143304</v>
      </c>
      <c r="T32" s="7">
        <f>SUM(Valores_correntes!T29:T32)/SUM(AUX_PIB!$C29:$C32)*100</f>
        <v>10.751309961088641</v>
      </c>
      <c r="U32" s="7">
        <f>SUM(Valores_correntes!U29:U32)/SUM(AUX_PIB!$C29:$C32)*100</f>
        <v>8.6746707296728953</v>
      </c>
      <c r="V32" s="7">
        <f>SUM(Valores_correntes!V29:V32)/SUM(AUX_PIB!$C29:$C32)*100</f>
        <v>3.966075357606317</v>
      </c>
      <c r="W32" s="7">
        <f>SUM(Valores_correntes!W29:W32)/SUM(AUX_PIB!$C29:$C32)*100</f>
        <v>2.1021745155916776</v>
      </c>
      <c r="X32" s="7">
        <f>SUM(Valores_correntes!X29:X32)/SUM(AUX_PIB!$C29:$C32)*100</f>
        <v>6.7487869596752539</v>
      </c>
      <c r="Y32" s="7">
        <f>SUM(Valores_correntes!Y29:Y32)/SUM(AUX_PIB!$C29:$C32)*100</f>
        <v>32.243017523634791</v>
      </c>
      <c r="Z32" s="8"/>
      <c r="AA32" s="8"/>
      <c r="AF32" s="8"/>
    </row>
    <row r="33" spans="1:32" x14ac:dyDescent="0.3">
      <c r="A33" s="4" t="s">
        <v>21</v>
      </c>
      <c r="B33" s="7">
        <f>SUM(Valores_correntes!B30:B33)/SUM(AUX_PIB!$C30:$C33)*100</f>
        <v>2.5844678820870666</v>
      </c>
      <c r="C33" s="7">
        <f>SUM(Valores_correntes!C30:C33)/SUM(AUX_PIB!$C30:$C33)*100</f>
        <v>8.588366230997444</v>
      </c>
      <c r="D33" s="7">
        <f>SUM(Valores_correntes!D30:D33)/SUM(AUX_PIB!$C30:$C33)*100</f>
        <v>1.6524986480540627</v>
      </c>
      <c r="E33" s="7">
        <f>SUM(Valores_correntes!E30:E33)/SUM(AUX_PIB!$C30:$C33)*100</f>
        <v>0.55544794603144942</v>
      </c>
      <c r="F33" s="7">
        <f>SUM(Valores_correntes!F30:F33)/SUM(AUX_PIB!$C30:$C33)*100</f>
        <v>1.6922497172675355</v>
      </c>
      <c r="G33" s="7">
        <f>SUM(Valores_correntes!G30:G33)/SUM(AUX_PIB!$C30:$C33)*100</f>
        <v>15.073030424437562</v>
      </c>
      <c r="H33" s="7">
        <f>SUM(Valores_correntes!H30:H33)/SUM(AUX_PIB!$C30:$C33)*100</f>
        <v>4.4753067451874751</v>
      </c>
      <c r="I33" s="7">
        <f>SUM(Valores_correntes!I30:I33)/SUM(AUX_PIB!$C30:$C33)*100</f>
        <v>3.0529128671611887E-2</v>
      </c>
      <c r="J33" s="7">
        <f>SUM(Valores_correntes!J30:J33)/SUM(AUX_PIB!$C30:$C33)*100</f>
        <v>1.9007055073483121</v>
      </c>
      <c r="K33" s="7">
        <f>SUM(Valores_correntes!K30:K33)/SUM(AUX_PIB!$C30:$C33)*100</f>
        <v>0.78257434535397385</v>
      </c>
      <c r="L33" s="7">
        <f>SUM(Valores_correntes!L30:L33)/SUM(AUX_PIB!$C30:$C33)*100</f>
        <v>2.2534902882156151</v>
      </c>
      <c r="M33" s="7">
        <f>SUM(Valores_correntes!M30:M33)/SUM(AUX_PIB!$C30:$C33)*100</f>
        <v>9.4426060147769864</v>
      </c>
      <c r="N33" s="7">
        <f>SUM(Valores_correntes!N30:N33)/SUM(AUX_PIB!$C30:$C33)*100</f>
        <v>3.7028035092371492</v>
      </c>
      <c r="O33" s="7">
        <f>SUM(Valores_correntes!O30:O33)/SUM(AUX_PIB!$C30:$C33)*100</f>
        <v>3.330758907270058E-2</v>
      </c>
      <c r="P33" s="7">
        <f>SUM(Valores_correntes!P30:P33)/SUM(AUX_PIB!$C30:$C33)*100</f>
        <v>0.41066592045401445</v>
      </c>
      <c r="Q33" s="7">
        <f>SUM(Valores_correntes!Q30:Q33)/SUM(AUX_PIB!$C30:$C33)*100</f>
        <v>0.75122472536416729</v>
      </c>
      <c r="R33" s="7">
        <f>SUM(Valores_correntes!R30:R33)/SUM(AUX_PIB!$C30:$C33)*100</f>
        <v>2.8279155438539361</v>
      </c>
      <c r="S33" s="7">
        <f>SUM(Valores_correntes!S30:S33)/SUM(AUX_PIB!$C30:$C33)*100</f>
        <v>7.725917287981968</v>
      </c>
      <c r="T33" s="7">
        <f>SUM(Valores_correntes!T30:T33)/SUM(AUX_PIB!$C30:$C33)*100</f>
        <v>10.762578136511692</v>
      </c>
      <c r="U33" s="7">
        <f>SUM(Valores_correntes!U30:U33)/SUM(AUX_PIB!$C30:$C33)*100</f>
        <v>8.6522029487417562</v>
      </c>
      <c r="V33" s="7">
        <f>SUM(Valores_correntes!V30:V33)/SUM(AUX_PIB!$C30:$C33)*100</f>
        <v>3.9638700758563896</v>
      </c>
      <c r="W33" s="7">
        <f>SUM(Valores_correntes!W30:W33)/SUM(AUX_PIB!$C30:$C33)*100</f>
        <v>2.0892470167495909</v>
      </c>
      <c r="X33" s="7">
        <f>SUM(Valores_correntes!X30:X33)/SUM(AUX_PIB!$C30:$C33)*100</f>
        <v>6.7736555493370876</v>
      </c>
      <c r="Y33" s="7">
        <f>SUM(Valores_correntes!Y30:Y33)/SUM(AUX_PIB!$C30:$C33)*100</f>
        <v>32.241553727196518</v>
      </c>
      <c r="Z33" s="8"/>
      <c r="AA33" s="8"/>
      <c r="AF33" s="8"/>
    </row>
    <row r="34" spans="1:32" x14ac:dyDescent="0.3">
      <c r="A34" s="4" t="s">
        <v>22</v>
      </c>
      <c r="B34" s="7">
        <f>SUM(Valores_correntes!B31:B34)/SUM(AUX_PIB!$C31:$C34)*100</f>
        <v>2.5889219150475524</v>
      </c>
      <c r="C34" s="7">
        <f>SUM(Valores_correntes!C31:C34)/SUM(AUX_PIB!$C31:$C34)*100</f>
        <v>8.6857918348422416</v>
      </c>
      <c r="D34" s="7">
        <f>SUM(Valores_correntes!D31:D34)/SUM(AUX_PIB!$C31:$C34)*100</f>
        <v>1.6436202020108506</v>
      </c>
      <c r="E34" s="7">
        <f>SUM(Valores_correntes!E31:E34)/SUM(AUX_PIB!$C31:$C34)*100</f>
        <v>0.57954984477259264</v>
      </c>
      <c r="F34" s="7">
        <f>SUM(Valores_correntes!F31:F34)/SUM(AUX_PIB!$C31:$C34)*100</f>
        <v>1.7546320604477965</v>
      </c>
      <c r="G34" s="7">
        <f>SUM(Valores_correntes!G31:G34)/SUM(AUX_PIB!$C31:$C34)*100</f>
        <v>15.252515857121038</v>
      </c>
      <c r="H34" s="7">
        <f>SUM(Valores_correntes!H31:H34)/SUM(AUX_PIB!$C31:$C34)*100</f>
        <v>4.5006607042901221</v>
      </c>
      <c r="I34" s="7">
        <f>SUM(Valores_correntes!I31:I34)/SUM(AUX_PIB!$C31:$C34)*100</f>
        <v>3.0110613773242187E-2</v>
      </c>
      <c r="J34" s="7">
        <f>SUM(Valores_correntes!J31:J34)/SUM(AUX_PIB!$C31:$C34)*100</f>
        <v>1.8896860528478769</v>
      </c>
      <c r="K34" s="7">
        <f>SUM(Valores_correntes!K31:K34)/SUM(AUX_PIB!$C31:$C34)*100</f>
        <v>0.84648078237843027</v>
      </c>
      <c r="L34" s="7">
        <f>SUM(Valores_correntes!L31:L34)/SUM(AUX_PIB!$C31:$C34)*100</f>
        <v>2.2757937692609786</v>
      </c>
      <c r="M34" s="7">
        <f>SUM(Valores_correntes!M31:M34)/SUM(AUX_PIB!$C31:$C34)*100</f>
        <v>9.5427319225506491</v>
      </c>
      <c r="N34" s="7">
        <f>SUM(Valores_correntes!N31:N34)/SUM(AUX_PIB!$C31:$C34)*100</f>
        <v>3.7414207458337287</v>
      </c>
      <c r="O34" s="7">
        <f>SUM(Valores_correntes!O31:O34)/SUM(AUX_PIB!$C31:$C34)*100</f>
        <v>3.2724632160176931E-2</v>
      </c>
      <c r="P34" s="7">
        <f>SUM(Valores_correntes!P31:P34)/SUM(AUX_PIB!$C31:$C34)*100</f>
        <v>0.41340514212848106</v>
      </c>
      <c r="Q34" s="7">
        <f>SUM(Valores_correntes!Q31:Q34)/SUM(AUX_PIB!$C31:$C34)*100</f>
        <v>0.65150469194282112</v>
      </c>
      <c r="R34" s="7">
        <f>SUM(Valores_correntes!R31:R34)/SUM(AUX_PIB!$C31:$C34)*100</f>
        <v>2.7852132287862572</v>
      </c>
      <c r="S34" s="7">
        <f>SUM(Valores_correntes!S31:S34)/SUM(AUX_PIB!$C31:$C34)*100</f>
        <v>7.6242684408514672</v>
      </c>
      <c r="T34" s="7">
        <f>SUM(Valores_correntes!T31:T34)/SUM(AUX_PIB!$C31:$C34)*100</f>
        <v>10.831003365171405</v>
      </c>
      <c r="U34" s="7">
        <f>SUM(Valores_correntes!U31:U34)/SUM(AUX_PIB!$C31:$C34)*100</f>
        <v>8.7486270807756625</v>
      </c>
      <c r="V34" s="7">
        <f>SUM(Valores_correntes!V31:V34)/SUM(AUX_PIB!$C31:$C34)*100</f>
        <v>3.946711396987209</v>
      </c>
      <c r="W34" s="7">
        <f>SUM(Valores_correntes!W31:W34)/SUM(AUX_PIB!$C31:$C34)*100</f>
        <v>2.0775353190938444</v>
      </c>
      <c r="X34" s="7">
        <f>SUM(Valores_correntes!X31:X34)/SUM(AUX_PIB!$C31:$C34)*100</f>
        <v>6.8156390584950337</v>
      </c>
      <c r="Y34" s="7">
        <f>SUM(Valores_correntes!Y31:Y34)/SUM(AUX_PIB!$C31:$C34)*100</f>
        <v>32.419516220523157</v>
      </c>
      <c r="Z34" s="8"/>
      <c r="AA34" s="8"/>
      <c r="AF34" s="8"/>
    </row>
    <row r="35" spans="1:32" x14ac:dyDescent="0.3">
      <c r="A35" s="4" t="s">
        <v>23</v>
      </c>
      <c r="B35" s="7">
        <f>SUM(Valores_correntes!B32:B35)/SUM(AUX_PIB!$C32:$C35)*100</f>
        <v>2.5895984006154014</v>
      </c>
      <c r="C35" s="7">
        <f>SUM(Valores_correntes!C32:C35)/SUM(AUX_PIB!$C32:$C35)*100</f>
        <v>8.7138494668023885</v>
      </c>
      <c r="D35" s="7">
        <f>SUM(Valores_correntes!D32:D35)/SUM(AUX_PIB!$C32:$C35)*100</f>
        <v>1.6366014450348576</v>
      </c>
      <c r="E35" s="7">
        <f>SUM(Valores_correntes!E32:E35)/SUM(AUX_PIB!$C32:$C35)*100</f>
        <v>0.61528452775910014</v>
      </c>
      <c r="F35" s="7">
        <f>SUM(Valores_correntes!F32:F35)/SUM(AUX_PIB!$C32:$C35)*100</f>
        <v>1.9392700695110003</v>
      </c>
      <c r="G35" s="7">
        <f>SUM(Valores_correntes!G32:G35)/SUM(AUX_PIB!$C32:$C35)*100</f>
        <v>15.494603909722748</v>
      </c>
      <c r="H35" s="7">
        <f>SUM(Valores_correntes!H32:H35)/SUM(AUX_PIB!$C32:$C35)*100</f>
        <v>4.5539368291718159</v>
      </c>
      <c r="I35" s="7">
        <f>SUM(Valores_correntes!I32:I35)/SUM(AUX_PIB!$C32:$C35)*100</f>
        <v>2.9538472204599677E-2</v>
      </c>
      <c r="J35" s="7">
        <f>SUM(Valores_correntes!J32:J35)/SUM(AUX_PIB!$C32:$C35)*100</f>
        <v>1.9215919480155237</v>
      </c>
      <c r="K35" s="7">
        <f>SUM(Valores_correntes!K32:K35)/SUM(AUX_PIB!$C32:$C35)*100</f>
        <v>0.92688815513161105</v>
      </c>
      <c r="L35" s="7">
        <f>SUM(Valores_correntes!L32:L35)/SUM(AUX_PIB!$C32:$C35)*100</f>
        <v>2.2151581971260144</v>
      </c>
      <c r="M35" s="7">
        <f>SUM(Valores_correntes!M32:M35)/SUM(AUX_PIB!$C32:$C35)*100</f>
        <v>9.6471136016495667</v>
      </c>
      <c r="N35" s="7">
        <f>SUM(Valores_correntes!N32:N35)/SUM(AUX_PIB!$C32:$C35)*100</f>
        <v>3.7762051610563785</v>
      </c>
      <c r="O35" s="7">
        <f>SUM(Valores_correntes!O32:O35)/SUM(AUX_PIB!$C32:$C35)*100</f>
        <v>3.3038129782675785E-2</v>
      </c>
      <c r="P35" s="7">
        <f>SUM(Valores_correntes!P32:P35)/SUM(AUX_PIB!$C32:$C35)*100</f>
        <v>0.41523579346276912</v>
      </c>
      <c r="Q35" s="7">
        <f>SUM(Valores_correntes!Q32:Q35)/SUM(AUX_PIB!$C32:$C35)*100</f>
        <v>0.62611823242396891</v>
      </c>
      <c r="R35" s="7">
        <f>SUM(Valores_correntes!R32:R35)/SUM(AUX_PIB!$C32:$C35)*100</f>
        <v>2.841336608718787</v>
      </c>
      <c r="S35" s="7">
        <f>SUM(Valores_correntes!S32:S35)/SUM(AUX_PIB!$C32:$C35)*100</f>
        <v>7.6919339254445802</v>
      </c>
      <c r="T35" s="7">
        <f>SUM(Valores_correntes!T32:T35)/SUM(AUX_PIB!$C32:$C35)*100</f>
        <v>10.919740390843597</v>
      </c>
      <c r="U35" s="7">
        <f>SUM(Valores_correntes!U32:U35)/SUM(AUX_PIB!$C32:$C35)*100</f>
        <v>8.7764260687896645</v>
      </c>
      <c r="V35" s="7">
        <f>SUM(Valores_correntes!V32:V35)/SUM(AUX_PIB!$C32:$C35)*100</f>
        <v>3.9734291865131506</v>
      </c>
      <c r="W35" s="7">
        <f>SUM(Valores_correntes!W32:W35)/SUM(AUX_PIB!$C32:$C35)*100</f>
        <v>2.1682909153146803</v>
      </c>
      <c r="X35" s="7">
        <f>SUM(Valores_correntes!X32:X35)/SUM(AUX_PIB!$C32:$C35)*100</f>
        <v>6.9957648753558015</v>
      </c>
      <c r="Y35" s="7">
        <f>SUM(Valores_correntes!Y32:Y35)/SUM(AUX_PIB!$C32:$C35)*100</f>
        <v>32.833651436816893</v>
      </c>
      <c r="Z35" s="8"/>
      <c r="AA35" s="8"/>
      <c r="AF35" s="8"/>
    </row>
    <row r="36" spans="1:32" x14ac:dyDescent="0.3">
      <c r="A36" s="4" t="s">
        <v>24</v>
      </c>
      <c r="B36" s="7">
        <f>SUM(Valores_correntes!B33:B36)/SUM(AUX_PIB!$C33:$C36)*100</f>
        <v>2.5777393461017564</v>
      </c>
      <c r="C36" s="7">
        <f>SUM(Valores_correntes!C33:C36)/SUM(AUX_PIB!$C33:$C36)*100</f>
        <v>8.7485567908833204</v>
      </c>
      <c r="D36" s="7">
        <f>SUM(Valores_correntes!D33:D36)/SUM(AUX_PIB!$C33:$C36)*100</f>
        <v>1.6318627956589473</v>
      </c>
      <c r="E36" s="7">
        <f>SUM(Valores_correntes!E33:E36)/SUM(AUX_PIB!$C33:$C36)*100</f>
        <v>0.64193892369573258</v>
      </c>
      <c r="F36" s="7">
        <f>SUM(Valores_correntes!F33:F36)/SUM(AUX_PIB!$C33:$C36)*100</f>
        <v>2.0175398342907029</v>
      </c>
      <c r="G36" s="7">
        <f>SUM(Valores_correntes!G33:G36)/SUM(AUX_PIB!$C33:$C36)*100</f>
        <v>15.61763769063046</v>
      </c>
      <c r="H36" s="7">
        <f>SUM(Valores_correntes!H33:H36)/SUM(AUX_PIB!$C33:$C36)*100</f>
        <v>4.5722042260048754</v>
      </c>
      <c r="I36" s="7">
        <f>SUM(Valores_correntes!I33:I36)/SUM(AUX_PIB!$C33:$C36)*100</f>
        <v>3.1070093147814882E-2</v>
      </c>
      <c r="J36" s="7">
        <f>SUM(Valores_correntes!J33:J36)/SUM(AUX_PIB!$C33:$C36)*100</f>
        <v>1.9649117433751584</v>
      </c>
      <c r="K36" s="7">
        <f>SUM(Valores_correntes!K33:K36)/SUM(AUX_PIB!$C33:$C36)*100</f>
        <v>0.98398947835768458</v>
      </c>
      <c r="L36" s="7">
        <f>SUM(Valores_correntes!L33:L36)/SUM(AUX_PIB!$C33:$C36)*100</f>
        <v>2.2269622846982844</v>
      </c>
      <c r="M36" s="7">
        <f>SUM(Valores_correntes!M33:M36)/SUM(AUX_PIB!$C33:$C36)*100</f>
        <v>9.7791378255838168</v>
      </c>
      <c r="N36" s="7">
        <f>SUM(Valores_correntes!N33:N36)/SUM(AUX_PIB!$C33:$C36)*100</f>
        <v>3.7954423998084796</v>
      </c>
      <c r="O36" s="7">
        <f>SUM(Valores_correntes!O33:O36)/SUM(AUX_PIB!$C33:$C36)*100</f>
        <v>3.5043748153220616E-2</v>
      </c>
      <c r="P36" s="7">
        <f>SUM(Valores_correntes!P33:P36)/SUM(AUX_PIB!$C33:$C36)*100</f>
        <v>0.42798660087575408</v>
      </c>
      <c r="Q36" s="7">
        <f>SUM(Valores_correntes!Q33:Q36)/SUM(AUX_PIB!$C33:$C36)*100</f>
        <v>0.64644463005407016</v>
      </c>
      <c r="R36" s="7">
        <f>SUM(Valores_correntes!R33:R36)/SUM(AUX_PIB!$C33:$C36)*100</f>
        <v>2.9272862011865617</v>
      </c>
      <c r="S36" s="7">
        <f>SUM(Valores_correntes!S33:S36)/SUM(AUX_PIB!$C33:$C36)*100</f>
        <v>7.8322035800780867</v>
      </c>
      <c r="T36" s="7">
        <f>SUM(Valores_correntes!T33:T36)/SUM(AUX_PIB!$C33:$C36)*100</f>
        <v>10.945385971915114</v>
      </c>
      <c r="U36" s="7">
        <f>SUM(Valores_correntes!U33:U36)/SUM(AUX_PIB!$C33:$C36)*100</f>
        <v>8.814670632184356</v>
      </c>
      <c r="V36" s="7">
        <f>SUM(Valores_correntes!V33:V36)/SUM(AUX_PIB!$C33:$C36)*100</f>
        <v>4.0247611399098595</v>
      </c>
      <c r="W36" s="7">
        <f>SUM(Valores_correntes!W33:W36)/SUM(AUX_PIB!$C33:$C36)*100</f>
        <v>2.2723730321074873</v>
      </c>
      <c r="X36" s="7">
        <f>SUM(Valores_correntes!X33:X36)/SUM(AUX_PIB!$C33:$C36)*100</f>
        <v>7.1717883201755495</v>
      </c>
      <c r="Y36" s="7">
        <f>SUM(Valores_correntes!Y33:Y36)/SUM(AUX_PIB!$C33:$C36)*100</f>
        <v>33.228979096292363</v>
      </c>
      <c r="Z36" s="8"/>
      <c r="AA36" s="8"/>
      <c r="AF36" s="8"/>
    </row>
    <row r="37" spans="1:32" x14ac:dyDescent="0.3">
      <c r="A37" s="4" t="s">
        <v>25</v>
      </c>
      <c r="B37" s="7">
        <f>SUM(Valores_correntes!B34:B37)/SUM(AUX_PIB!$C34:$C37)*100</f>
        <v>2.5425764244743623</v>
      </c>
      <c r="C37" s="7">
        <f>SUM(Valores_correntes!C34:C37)/SUM(AUX_PIB!$C34:$C37)*100</f>
        <v>8.6971772652222175</v>
      </c>
      <c r="D37" s="7">
        <f>SUM(Valores_correntes!D34:D37)/SUM(AUX_PIB!$C34:$C37)*100</f>
        <v>1.6270520137164421</v>
      </c>
      <c r="E37" s="7">
        <f>SUM(Valores_correntes!E34:E37)/SUM(AUX_PIB!$C34:$C37)*100</f>
        <v>0.67766357014642808</v>
      </c>
      <c r="F37" s="7">
        <f>SUM(Valores_correntes!F34:F37)/SUM(AUX_PIB!$C34:$C37)*100</f>
        <v>1.9853562573017487</v>
      </c>
      <c r="G37" s="7">
        <f>SUM(Valores_correntes!G34:G37)/SUM(AUX_PIB!$C34:$C37)*100</f>
        <v>15.529825530861194</v>
      </c>
      <c r="H37" s="7">
        <f>SUM(Valores_correntes!H34:H37)/SUM(AUX_PIB!$C34:$C37)*100</f>
        <v>4.6065284775955853</v>
      </c>
      <c r="I37" s="7">
        <f>SUM(Valores_correntes!I34:I37)/SUM(AUX_PIB!$C34:$C37)*100</f>
        <v>3.1116712998748845E-2</v>
      </c>
      <c r="J37" s="7">
        <f>SUM(Valores_correntes!J34:J37)/SUM(AUX_PIB!$C34:$C37)*100</f>
        <v>1.9823788176135619</v>
      </c>
      <c r="K37" s="7">
        <f>SUM(Valores_correntes!K34:K37)/SUM(AUX_PIB!$C34:$C37)*100</f>
        <v>1.0133071340679272</v>
      </c>
      <c r="L37" s="7">
        <f>SUM(Valores_correntes!L34:L37)/SUM(AUX_PIB!$C34:$C37)*100</f>
        <v>2.1992448512009792</v>
      </c>
      <c r="M37" s="7">
        <f>SUM(Valores_correntes!M34:M37)/SUM(AUX_PIB!$C34:$C37)*100</f>
        <v>9.8325759934768033</v>
      </c>
      <c r="N37" s="7">
        <f>SUM(Valores_correntes!N34:N37)/SUM(AUX_PIB!$C34:$C37)*100</f>
        <v>3.8160407515382007</v>
      </c>
      <c r="O37" s="7">
        <f>SUM(Valores_correntes!O34:O37)/SUM(AUX_PIB!$C34:$C37)*100</f>
        <v>3.7095877634708146E-2</v>
      </c>
      <c r="P37" s="7">
        <f>SUM(Valores_correntes!P34:P37)/SUM(AUX_PIB!$C34:$C37)*100</f>
        <v>0.44123989996014906</v>
      </c>
      <c r="Q37" s="7">
        <f>SUM(Valores_correntes!Q34:Q37)/SUM(AUX_PIB!$C34:$C37)*100</f>
        <v>0.68130518335587453</v>
      </c>
      <c r="R37" s="7">
        <f>SUM(Valores_correntes!R34:R37)/SUM(AUX_PIB!$C34:$C37)*100</f>
        <v>2.988085020167488</v>
      </c>
      <c r="S37" s="7">
        <f>SUM(Valores_correntes!S34:S37)/SUM(AUX_PIB!$C34:$C37)*100</f>
        <v>7.9637667326564205</v>
      </c>
      <c r="T37" s="7">
        <f>SUM(Valores_correntes!T34:T37)/SUM(AUX_PIB!$C34:$C37)*100</f>
        <v>10.96514565360815</v>
      </c>
      <c r="U37" s="7">
        <f>SUM(Valores_correntes!U34:U37)/SUM(AUX_PIB!$C34:$C37)*100</f>
        <v>8.7653898558556715</v>
      </c>
      <c r="V37" s="7">
        <f>SUM(Valores_correntes!V34:V37)/SUM(AUX_PIB!$C34:$C37)*100</f>
        <v>4.0506707312901531</v>
      </c>
      <c r="W37" s="7">
        <f>SUM(Valores_correntes!W34:W37)/SUM(AUX_PIB!$C34:$C37)*100</f>
        <v>2.3722758875702299</v>
      </c>
      <c r="X37" s="7">
        <f>SUM(Valores_correntes!X34:X37)/SUM(AUX_PIB!$C34:$C37)*100</f>
        <v>7.1726861286702164</v>
      </c>
      <c r="Y37" s="7">
        <f>SUM(Valores_correntes!Y34:Y37)/SUM(AUX_PIB!$C34:$C37)*100</f>
        <v>33.326168256994428</v>
      </c>
      <c r="Z37" s="8"/>
      <c r="AA37" s="8"/>
      <c r="AF37" s="8"/>
    </row>
    <row r="38" spans="1:32" x14ac:dyDescent="0.3">
      <c r="A38" s="4" t="s">
        <v>26</v>
      </c>
      <c r="B38" s="7">
        <f>SUM(Valores_correntes!B35:B38)/SUM(AUX_PIB!$C35:$C38)*100</f>
        <v>2.5526745420831483</v>
      </c>
      <c r="C38" s="7">
        <f>SUM(Valores_correntes!C35:C38)/SUM(AUX_PIB!$C35:$C38)*100</f>
        <v>8.7931062022837363</v>
      </c>
      <c r="D38" s="7">
        <f>SUM(Valores_correntes!D35:D38)/SUM(AUX_PIB!$C35:$C38)*100</f>
        <v>1.630607918318415</v>
      </c>
      <c r="E38" s="7">
        <f>SUM(Valores_correntes!E35:E38)/SUM(AUX_PIB!$C35:$C38)*100</f>
        <v>0.69818818519741233</v>
      </c>
      <c r="F38" s="7">
        <f>SUM(Valores_correntes!F35:F38)/SUM(AUX_PIB!$C35:$C38)*100</f>
        <v>2.1131373574815813</v>
      </c>
      <c r="G38" s="7">
        <f>SUM(Valores_correntes!G35:G38)/SUM(AUX_PIB!$C35:$C38)*100</f>
        <v>15.787714205364292</v>
      </c>
      <c r="H38" s="7">
        <f>SUM(Valores_correntes!H35:H38)/SUM(AUX_PIB!$C35:$C38)*100</f>
        <v>4.6266766539611295</v>
      </c>
      <c r="I38" s="7">
        <f>SUM(Valores_correntes!I35:I38)/SUM(AUX_PIB!$C35:$C38)*100</f>
        <v>3.2398379933484746E-2</v>
      </c>
      <c r="J38" s="7">
        <f>SUM(Valores_correntes!J35:J38)/SUM(AUX_PIB!$C35:$C38)*100</f>
        <v>2.0316236940166634</v>
      </c>
      <c r="K38" s="7">
        <f>SUM(Valores_correntes!K35:K38)/SUM(AUX_PIB!$C35:$C38)*100</f>
        <v>1.0427251283176304</v>
      </c>
      <c r="L38" s="7">
        <f>SUM(Valores_correntes!L35:L38)/SUM(AUX_PIB!$C35:$C38)*100</f>
        <v>2.2021935034817766</v>
      </c>
      <c r="M38" s="7">
        <f>SUM(Valores_correntes!M35:M38)/SUM(AUX_PIB!$C35:$C38)*100</f>
        <v>9.9356173597106849</v>
      </c>
      <c r="N38" s="7">
        <f>SUM(Valores_correntes!N35:N38)/SUM(AUX_PIB!$C35:$C38)*100</f>
        <v>3.8282432130810036</v>
      </c>
      <c r="O38" s="7">
        <f>SUM(Valores_correntes!O35:O38)/SUM(AUX_PIB!$C35:$C38)*100</f>
        <v>3.9383289021085469E-2</v>
      </c>
      <c r="P38" s="7">
        <f>SUM(Valores_correntes!P35:P38)/SUM(AUX_PIB!$C35:$C38)*100</f>
        <v>0.45321537149732244</v>
      </c>
      <c r="Q38" s="7">
        <f>SUM(Valores_correntes!Q35:Q38)/SUM(AUX_PIB!$C35:$C38)*100</f>
        <v>0.72658348395446415</v>
      </c>
      <c r="R38" s="7">
        <f>SUM(Valores_correntes!R35:R38)/SUM(AUX_PIB!$C35:$C38)*100</f>
        <v>3.0638734510861392</v>
      </c>
      <c r="S38" s="7">
        <f>SUM(Valores_correntes!S35:S38)/SUM(AUX_PIB!$C35:$C38)*100</f>
        <v>8.1112988086400133</v>
      </c>
      <c r="T38" s="7">
        <f>SUM(Valores_correntes!T35:T38)/SUM(AUX_PIB!$C35:$C38)*100</f>
        <v>11.007594409125282</v>
      </c>
      <c r="U38" s="7">
        <f>SUM(Valores_correntes!U35:U38)/SUM(AUX_PIB!$C35:$C38)*100</f>
        <v>8.8648878712383059</v>
      </c>
      <c r="V38" s="7">
        <f>SUM(Valores_correntes!V35:V38)/SUM(AUX_PIB!$C35:$C38)*100</f>
        <v>4.1154469838324008</v>
      </c>
      <c r="W38" s="7">
        <f>SUM(Valores_correntes!W35:W38)/SUM(AUX_PIB!$C35:$C38)*100</f>
        <v>2.467496797469507</v>
      </c>
      <c r="X38" s="7">
        <f>SUM(Valores_correntes!X35:X38)/SUM(AUX_PIB!$C35:$C38)*100</f>
        <v>7.3792043120494961</v>
      </c>
      <c r="Y38" s="7">
        <f>SUM(Valores_correntes!Y35:Y38)/SUM(AUX_PIB!$C35:$C38)*100</f>
        <v>33.834630373714994</v>
      </c>
      <c r="Z38" s="8"/>
      <c r="AA38" s="8"/>
      <c r="AF38" s="8"/>
    </row>
    <row r="39" spans="1:32" x14ac:dyDescent="0.3">
      <c r="A39" s="4" t="s">
        <v>27</v>
      </c>
      <c r="B39" s="7">
        <f>SUM(Valores_correntes!B36:B39)/SUM(AUX_PIB!$C36:$C39)*100</f>
        <v>2.5838220082099266</v>
      </c>
      <c r="C39" s="7">
        <f>SUM(Valores_correntes!C36:C39)/SUM(AUX_PIB!$C36:$C39)*100</f>
        <v>9.069544024057123</v>
      </c>
      <c r="D39" s="7">
        <f>SUM(Valores_correntes!D36:D39)/SUM(AUX_PIB!$C36:$C39)*100</f>
        <v>1.655322735044525</v>
      </c>
      <c r="E39" s="7">
        <f>SUM(Valores_correntes!E36:E39)/SUM(AUX_PIB!$C36:$C39)*100</f>
        <v>0.67861795159385518</v>
      </c>
      <c r="F39" s="7">
        <f>SUM(Valores_correntes!F36:F39)/SUM(AUX_PIB!$C36:$C39)*100</f>
        <v>2.0422732698300949</v>
      </c>
      <c r="G39" s="7">
        <f>SUM(Valores_correntes!G36:G39)/SUM(AUX_PIB!$C36:$C39)*100</f>
        <v>16.029579988735524</v>
      </c>
      <c r="H39" s="7">
        <f>SUM(Valores_correntes!H36:H39)/SUM(AUX_PIB!$C36:$C39)*100</f>
        <v>4.6058337914840948</v>
      </c>
      <c r="I39" s="7">
        <f>SUM(Valores_correntes!I36:I39)/SUM(AUX_PIB!$C36:$C39)*100</f>
        <v>3.2457675247007649E-2</v>
      </c>
      <c r="J39" s="7">
        <f>SUM(Valores_correntes!J36:J39)/SUM(AUX_PIB!$C36:$C39)*100</f>
        <v>1.9971718185157104</v>
      </c>
      <c r="K39" s="7">
        <f>SUM(Valores_correntes!K36:K39)/SUM(AUX_PIB!$C36:$C39)*100</f>
        <v>0.98147903329470898</v>
      </c>
      <c r="L39" s="7">
        <f>SUM(Valores_correntes!L36:L39)/SUM(AUX_PIB!$C36:$C39)*100</f>
        <v>2.1769523439708762</v>
      </c>
      <c r="M39" s="7">
        <f>SUM(Valores_correntes!M36:M39)/SUM(AUX_PIB!$C36:$C39)*100</f>
        <v>9.7938946625123968</v>
      </c>
      <c r="N39" s="7">
        <f>SUM(Valores_correntes!N36:N39)/SUM(AUX_PIB!$C36:$C39)*100</f>
        <v>3.8639057375264421</v>
      </c>
      <c r="O39" s="7">
        <f>SUM(Valores_correntes!O36:O39)/SUM(AUX_PIB!$C36:$C39)*100</f>
        <v>4.0795895202432736E-2</v>
      </c>
      <c r="P39" s="7">
        <f>SUM(Valores_correntes!P36:P39)/SUM(AUX_PIB!$C36:$C39)*100</f>
        <v>0.46991560872927479</v>
      </c>
      <c r="Q39" s="7">
        <f>SUM(Valores_correntes!Q36:Q39)/SUM(AUX_PIB!$C36:$C39)*100</f>
        <v>0.72576967812255311</v>
      </c>
      <c r="R39" s="7">
        <f>SUM(Valores_correntes!R36:R39)/SUM(AUX_PIB!$C36:$C39)*100</f>
        <v>3.0430158428459313</v>
      </c>
      <c r="S39" s="7">
        <f>SUM(Valores_correntes!S36:S39)/SUM(AUX_PIB!$C36:$C39)*100</f>
        <v>8.1434027624266356</v>
      </c>
      <c r="T39" s="7">
        <f>SUM(Valores_correntes!T36:T39)/SUM(AUX_PIB!$C36:$C39)*100</f>
        <v>11.053561537220464</v>
      </c>
      <c r="U39" s="7">
        <f>SUM(Valores_correntes!U36:U39)/SUM(AUX_PIB!$C36:$C39)*100</f>
        <v>9.1427975945065665</v>
      </c>
      <c r="V39" s="7">
        <f>SUM(Valores_correntes!V36:V39)/SUM(AUX_PIB!$C36:$C39)*100</f>
        <v>4.1224101622895102</v>
      </c>
      <c r="W39" s="7">
        <f>SUM(Valores_correntes!W36:W39)/SUM(AUX_PIB!$C36:$C39)*100</f>
        <v>2.3858666630111176</v>
      </c>
      <c r="X39" s="7">
        <f>SUM(Valores_correntes!X36:X39)/SUM(AUX_PIB!$C36:$C39)*100</f>
        <v>7.262241456646902</v>
      </c>
      <c r="Y39" s="7">
        <f>SUM(Valores_correntes!Y36:Y39)/SUM(AUX_PIB!$C36:$C39)*100</f>
        <v>33.96687741367456</v>
      </c>
      <c r="Z39" s="8"/>
      <c r="AA39" s="8"/>
      <c r="AF39" s="8"/>
    </row>
    <row r="40" spans="1:32" x14ac:dyDescent="0.3">
      <c r="A40" s="4" t="s">
        <v>28</v>
      </c>
      <c r="B40" s="7">
        <f>SUM(Valores_correntes!B37:B40)/SUM(AUX_PIB!$C37:$C40)*100</f>
        <v>2.6354322100791712</v>
      </c>
      <c r="C40" s="7">
        <f>SUM(Valores_correntes!C37:C40)/SUM(AUX_PIB!$C37:$C40)*100</f>
        <v>9.0704248485340599</v>
      </c>
      <c r="D40" s="7">
        <f>SUM(Valores_correntes!D37:D40)/SUM(AUX_PIB!$C37:$C40)*100</f>
        <v>1.6653041161306967</v>
      </c>
      <c r="E40" s="7">
        <f>SUM(Valores_correntes!E37:E40)/SUM(AUX_PIB!$C37:$C40)*100</f>
        <v>0.6332552048419221</v>
      </c>
      <c r="F40" s="7">
        <f>SUM(Valores_correntes!F37:F40)/SUM(AUX_PIB!$C37:$C40)*100</f>
        <v>1.8602012305253313</v>
      </c>
      <c r="G40" s="7">
        <f>SUM(Valores_correntes!G37:G40)/SUM(AUX_PIB!$C37:$C40)*100</f>
        <v>15.864617610111184</v>
      </c>
      <c r="H40" s="7">
        <f>SUM(Valores_correntes!H37:H40)/SUM(AUX_PIB!$C37:$C40)*100</f>
        <v>4.5539217824172828</v>
      </c>
      <c r="I40" s="7">
        <f>SUM(Valores_correntes!I37:I40)/SUM(AUX_PIB!$C37:$C40)*100</f>
        <v>3.1942702828392823E-2</v>
      </c>
      <c r="J40" s="7">
        <f>SUM(Valores_correntes!J37:J40)/SUM(AUX_PIB!$C37:$C40)*100</f>
        <v>1.9796112528148093</v>
      </c>
      <c r="K40" s="7">
        <f>SUM(Valores_correntes!K37:K40)/SUM(AUX_PIB!$C37:$C40)*100</f>
        <v>0.88169371022341159</v>
      </c>
      <c r="L40" s="7">
        <f>SUM(Valores_correntes!L37:L40)/SUM(AUX_PIB!$C37:$C40)*100</f>
        <v>2.0934127106635154</v>
      </c>
      <c r="M40" s="7">
        <f>SUM(Valores_correntes!M37:M40)/SUM(AUX_PIB!$C37:$C40)*100</f>
        <v>9.5405821589474105</v>
      </c>
      <c r="N40" s="7">
        <f>SUM(Valores_correntes!N37:N40)/SUM(AUX_PIB!$C37:$C40)*100</f>
        <v>3.8860322273160559</v>
      </c>
      <c r="O40" s="7">
        <f>SUM(Valores_correntes!O37:O40)/SUM(AUX_PIB!$C37:$C40)*100</f>
        <v>4.0830133381549776E-2</v>
      </c>
      <c r="P40" s="7">
        <f>SUM(Valores_correntes!P37:P40)/SUM(AUX_PIB!$C37:$C40)*100</f>
        <v>0.47828579499566493</v>
      </c>
      <c r="Q40" s="7">
        <f>SUM(Valores_correntes!Q37:Q40)/SUM(AUX_PIB!$C37:$C40)*100</f>
        <v>0.72127402023266374</v>
      </c>
      <c r="R40" s="7">
        <f>SUM(Valores_correntes!R37:R40)/SUM(AUX_PIB!$C37:$C40)*100</f>
        <v>3.0615483021786476</v>
      </c>
      <c r="S40" s="7">
        <f>SUM(Valores_correntes!S37:S40)/SUM(AUX_PIB!$C37:$C40)*100</f>
        <v>8.1879704781045817</v>
      </c>
      <c r="T40" s="7">
        <f>SUM(Valores_correntes!T37:T40)/SUM(AUX_PIB!$C37:$C40)*100</f>
        <v>11.075386219812509</v>
      </c>
      <c r="U40" s="7">
        <f>SUM(Valores_correntes!U37:U40)/SUM(AUX_PIB!$C37:$C40)*100</f>
        <v>9.1431976847440044</v>
      </c>
      <c r="V40" s="7">
        <f>SUM(Valores_correntes!V37:V40)/SUM(AUX_PIB!$C37:$C40)*100</f>
        <v>4.1232011639411699</v>
      </c>
      <c r="W40" s="7">
        <f>SUM(Valores_correntes!W37:W40)/SUM(AUX_PIB!$C37:$C40)*100</f>
        <v>2.2362229352979974</v>
      </c>
      <c r="X40" s="7">
        <f>SUM(Valores_correntes!X37:X40)/SUM(AUX_PIB!$C37:$C40)*100</f>
        <v>7.0151622433674943</v>
      </c>
      <c r="Y40" s="7">
        <f>SUM(Valores_correntes!Y37:Y40)/SUM(AUX_PIB!$C37:$C40)*100</f>
        <v>33.593170247163179</v>
      </c>
      <c r="Z40" s="8"/>
      <c r="AA40" s="8"/>
      <c r="AF40" s="8"/>
    </row>
    <row r="41" spans="1:32" x14ac:dyDescent="0.3">
      <c r="A41" s="4" t="s">
        <v>29</v>
      </c>
      <c r="B41" s="7">
        <f>SUM(Valores_correntes!B38:B41)/SUM(AUX_PIB!$C38:$C41)*100</f>
        <v>2.6877753780568789</v>
      </c>
      <c r="C41" s="7">
        <f>SUM(Valores_correntes!C38:C41)/SUM(AUX_PIB!$C38:$C41)*100</f>
        <v>9.2604346715877099</v>
      </c>
      <c r="D41" s="7">
        <f>SUM(Valores_correntes!D38:D41)/SUM(AUX_PIB!$C38:$C41)*100</f>
        <v>1.6840969203771257</v>
      </c>
      <c r="E41" s="7">
        <f>SUM(Valores_correntes!E38:E41)/SUM(AUX_PIB!$C38:$C41)*100</f>
        <v>0.55174337819014574</v>
      </c>
      <c r="F41" s="7">
        <f>SUM(Valores_correntes!F38:F41)/SUM(AUX_PIB!$C38:$C41)*100</f>
        <v>1.855257142980828</v>
      </c>
      <c r="G41" s="7">
        <f>SUM(Valores_correntes!G38:G41)/SUM(AUX_PIB!$C38:$C41)*100</f>
        <v>16.039307491192687</v>
      </c>
      <c r="H41" s="7">
        <f>SUM(Valores_correntes!H38:H41)/SUM(AUX_PIB!$C38:$C41)*100</f>
        <v>4.6271872603426845</v>
      </c>
      <c r="I41" s="7">
        <f>SUM(Valores_correntes!I38:I41)/SUM(AUX_PIB!$C38:$C41)*100</f>
        <v>3.353286012339618E-2</v>
      </c>
      <c r="J41" s="7">
        <f>SUM(Valores_correntes!J38:J41)/SUM(AUX_PIB!$C38:$C41)*100</f>
        <v>2.0376004766164564</v>
      </c>
      <c r="K41" s="7">
        <f>SUM(Valores_correntes!K38:K41)/SUM(AUX_PIB!$C38:$C41)*100</f>
        <v>0.76620653575799147</v>
      </c>
      <c r="L41" s="7">
        <f>SUM(Valores_correntes!L38:L41)/SUM(AUX_PIB!$C38:$C41)*100</f>
        <v>2.0846594488627281</v>
      </c>
      <c r="M41" s="7">
        <f>SUM(Valores_correntes!M38:M41)/SUM(AUX_PIB!$C38:$C41)*100</f>
        <v>9.5491865817032568</v>
      </c>
      <c r="N41" s="7">
        <f>SUM(Valores_correntes!N38:N41)/SUM(AUX_PIB!$C38:$C41)*100</f>
        <v>3.9159611972251969</v>
      </c>
      <c r="O41" s="7">
        <f>SUM(Valores_correntes!O38:O41)/SUM(AUX_PIB!$C38:$C41)*100</f>
        <v>4.1060099815232433E-2</v>
      </c>
      <c r="P41" s="7">
        <f>SUM(Valores_correntes!P38:P41)/SUM(AUX_PIB!$C38:$C41)*100</f>
        <v>0.48804944167008091</v>
      </c>
      <c r="Q41" s="7">
        <f>SUM(Valores_correntes!Q38:Q41)/SUM(AUX_PIB!$C38:$C41)*100</f>
        <v>0.71473404906001869</v>
      </c>
      <c r="R41" s="7">
        <f>SUM(Valores_correntes!R38:R41)/SUM(AUX_PIB!$C38:$C41)*100</f>
        <v>3.1004646490126402</v>
      </c>
      <c r="S41" s="7">
        <f>SUM(Valores_correntes!S38:S41)/SUM(AUX_PIB!$C38:$C41)*100</f>
        <v>8.2602694367831706</v>
      </c>
      <c r="T41" s="7">
        <f>SUM(Valores_correntes!T38:T41)/SUM(AUX_PIB!$C38:$C41)*100</f>
        <v>11.230923835624761</v>
      </c>
      <c r="U41" s="7">
        <f>SUM(Valores_correntes!U38:U41)/SUM(AUX_PIB!$C38:$C41)*100</f>
        <v>9.3350276315263372</v>
      </c>
      <c r="V41" s="7">
        <f>SUM(Valores_correntes!V38:V41)/SUM(AUX_PIB!$C38:$C41)*100</f>
        <v>4.2097468386636621</v>
      </c>
      <c r="W41" s="7">
        <f>SUM(Valores_correntes!W38:W41)/SUM(AUX_PIB!$C38:$C41)*100</f>
        <v>2.0326839630081555</v>
      </c>
      <c r="X41" s="7">
        <f>SUM(Valores_correntes!X38:X41)/SUM(AUX_PIB!$C38:$C41)*100</f>
        <v>7.0403812408561954</v>
      </c>
      <c r="Y41" s="7">
        <f>SUM(Valores_correntes!Y38:Y41)/SUM(AUX_PIB!$C38:$C41)*100</f>
        <v>33.848763509679117</v>
      </c>
      <c r="Z41" s="8"/>
      <c r="AA41" s="8"/>
      <c r="AF41" s="8"/>
    </row>
    <row r="42" spans="1:32" x14ac:dyDescent="0.3">
      <c r="A42" s="4" t="s">
        <v>30</v>
      </c>
      <c r="B42" s="7">
        <f>SUM(Valores_correntes!B39:B42)/SUM(AUX_PIB!$C39:$C42)*100</f>
        <v>2.7372019322316676</v>
      </c>
      <c r="C42" s="7">
        <f>SUM(Valores_correntes!C39:C42)/SUM(AUX_PIB!$C39:$C42)*100</f>
        <v>9.2471907322525322</v>
      </c>
      <c r="D42" s="7">
        <f>SUM(Valores_correntes!D39:D42)/SUM(AUX_PIB!$C39:$C42)*100</f>
        <v>1.6986847841232631</v>
      </c>
      <c r="E42" s="7">
        <f>SUM(Valores_correntes!E39:E42)/SUM(AUX_PIB!$C39:$C42)*100</f>
        <v>0.47076879533615057</v>
      </c>
      <c r="F42" s="7">
        <f>SUM(Valores_correntes!F39:F42)/SUM(AUX_PIB!$C39:$C42)*100</f>
        <v>1.6870824786651268</v>
      </c>
      <c r="G42" s="7">
        <f>SUM(Valores_correntes!G39:G42)/SUM(AUX_PIB!$C39:$C42)*100</f>
        <v>15.840928722608737</v>
      </c>
      <c r="H42" s="7">
        <f>SUM(Valores_correntes!H39:H42)/SUM(AUX_PIB!$C39:$C42)*100</f>
        <v>4.6556170607207106</v>
      </c>
      <c r="I42" s="7">
        <f>SUM(Valores_correntes!I39:I42)/SUM(AUX_PIB!$C39:$C42)*100</f>
        <v>3.3380290283038933E-2</v>
      </c>
      <c r="J42" s="7">
        <f>SUM(Valores_correntes!J39:J42)/SUM(AUX_PIB!$C39:$C42)*100</f>
        <v>2.079438529482553</v>
      </c>
      <c r="K42" s="7">
        <f>SUM(Valores_correntes!K39:K42)/SUM(AUX_PIB!$C39:$C42)*100</f>
        <v>0.64064268857394635</v>
      </c>
      <c r="L42" s="7">
        <f>SUM(Valores_correntes!L39:L42)/SUM(AUX_PIB!$C39:$C42)*100</f>
        <v>2.0613199993175972</v>
      </c>
      <c r="M42" s="7">
        <f>SUM(Valores_correntes!M39:M42)/SUM(AUX_PIB!$C39:$C42)*100</f>
        <v>9.4703985683778473</v>
      </c>
      <c r="N42" s="7">
        <f>SUM(Valores_correntes!N39:N42)/SUM(AUX_PIB!$C39:$C42)*100</f>
        <v>3.9587142467900946</v>
      </c>
      <c r="O42" s="7">
        <f>SUM(Valores_correntes!O39:O42)/SUM(AUX_PIB!$C39:$C42)*100</f>
        <v>4.0872454852781848E-2</v>
      </c>
      <c r="P42" s="7">
        <f>SUM(Valores_correntes!P39:P42)/SUM(AUX_PIB!$C39:$C42)*100</f>
        <v>0.49933252702925834</v>
      </c>
      <c r="Q42" s="7">
        <f>SUM(Valores_correntes!Q39:Q42)/SUM(AUX_PIB!$C39:$C42)*100</f>
        <v>0.68316011803640386</v>
      </c>
      <c r="R42" s="7">
        <f>SUM(Valores_correntes!R39:R42)/SUM(AUX_PIB!$C39:$C42)*100</f>
        <v>3.1017473675615741</v>
      </c>
      <c r="S42" s="7">
        <f>SUM(Valores_correntes!S39:S42)/SUM(AUX_PIB!$C39:$C42)*100</f>
        <v>8.2838267142701127</v>
      </c>
      <c r="T42" s="7">
        <f>SUM(Valores_correntes!T39:T42)/SUM(AUX_PIB!$C39:$C42)*100</f>
        <v>11.351533239742471</v>
      </c>
      <c r="U42" s="7">
        <f>SUM(Valores_correntes!U39:U42)/SUM(AUX_PIB!$C39:$C42)*100</f>
        <v>9.3214434773883532</v>
      </c>
      <c r="V42" s="7">
        <f>SUM(Valores_correntes!V39:V42)/SUM(AUX_PIB!$C39:$C42)*100</f>
        <v>4.2774558406350751</v>
      </c>
      <c r="W42" s="7">
        <f>SUM(Valores_correntes!W39:W42)/SUM(AUX_PIB!$C39:$C42)*100</f>
        <v>1.794571601946501</v>
      </c>
      <c r="X42" s="7">
        <f>SUM(Valores_correntes!X39:X42)/SUM(AUX_PIB!$C39:$C42)*100</f>
        <v>6.8501498455442986</v>
      </c>
      <c r="Y42" s="7">
        <f>SUM(Valores_correntes!Y39:Y42)/SUM(AUX_PIB!$C39:$C42)*100</f>
        <v>33.595154005256695</v>
      </c>
      <c r="Z42" s="8"/>
      <c r="AA42" s="8"/>
      <c r="AF42" s="8"/>
    </row>
    <row r="43" spans="1:32" x14ac:dyDescent="0.3">
      <c r="A43" s="4" t="s">
        <v>31</v>
      </c>
      <c r="B43" s="7">
        <f>SUM(Valores_correntes!B40:B43)/SUM(AUX_PIB!$C40:$C43)*100</f>
        <v>2.7948166363411415</v>
      </c>
      <c r="C43" s="7">
        <f>SUM(Valores_correntes!C40:C43)/SUM(AUX_PIB!$C40:$C43)*100</f>
        <v>9.4034714531601491</v>
      </c>
      <c r="D43" s="7">
        <f>SUM(Valores_correntes!D40:D43)/SUM(AUX_PIB!$C40:$C43)*100</f>
        <v>1.7283085433213417</v>
      </c>
      <c r="E43" s="7">
        <f>SUM(Valores_correntes!E40:E43)/SUM(AUX_PIB!$C40:$C43)*100</f>
        <v>0.42050507714468377</v>
      </c>
      <c r="F43" s="7">
        <f>SUM(Valores_correntes!F40:F43)/SUM(AUX_PIB!$C40:$C43)*100</f>
        <v>1.8506059493266707</v>
      </c>
      <c r="G43" s="7">
        <f>SUM(Valores_correntes!G40:G43)/SUM(AUX_PIB!$C40:$C43)*100</f>
        <v>16.197707659293986</v>
      </c>
      <c r="H43" s="7">
        <f>SUM(Valores_correntes!H40:H43)/SUM(AUX_PIB!$C40:$C43)*100</f>
        <v>4.8488420228180438</v>
      </c>
      <c r="I43" s="7">
        <f>SUM(Valores_correntes!I40:I43)/SUM(AUX_PIB!$C40:$C43)*100</f>
        <v>3.5067796580765524E-2</v>
      </c>
      <c r="J43" s="7">
        <f>SUM(Valores_correntes!J40:J43)/SUM(AUX_PIB!$C40:$C43)*100</f>
        <v>2.1659253781855181</v>
      </c>
      <c r="K43" s="7">
        <f>SUM(Valores_correntes!K40:K43)/SUM(AUX_PIB!$C40:$C43)*100</f>
        <v>0.57589015859980042</v>
      </c>
      <c r="L43" s="7">
        <f>SUM(Valores_correntes!L40:L43)/SUM(AUX_PIB!$C40:$C43)*100</f>
        <v>2.1108760662019428</v>
      </c>
      <c r="M43" s="7">
        <f>SUM(Valores_correntes!M40:M43)/SUM(AUX_PIB!$C40:$C43)*100</f>
        <v>9.7366014223860695</v>
      </c>
      <c r="N43" s="7">
        <f>SUM(Valores_correntes!N40:N43)/SUM(AUX_PIB!$C40:$C43)*100</f>
        <v>4.0389646102061674</v>
      </c>
      <c r="O43" s="7">
        <f>SUM(Valores_correntes!O40:O43)/SUM(AUX_PIB!$C40:$C43)*100</f>
        <v>4.0626359155230746E-2</v>
      </c>
      <c r="P43" s="7">
        <f>SUM(Valores_correntes!P40:P43)/SUM(AUX_PIB!$C40:$C43)*100</f>
        <v>0.51646787322355636</v>
      </c>
      <c r="Q43" s="7">
        <f>SUM(Valores_correntes!Q40:Q43)/SUM(AUX_PIB!$C40:$C43)*100</f>
        <v>0.65288633340346225</v>
      </c>
      <c r="R43" s="7">
        <f>SUM(Valores_correntes!R40:R43)/SUM(AUX_PIB!$C40:$C43)*100</f>
        <v>3.0911642079356851</v>
      </c>
      <c r="S43" s="7">
        <f>SUM(Valores_correntes!S40:S43)/SUM(AUX_PIB!$C40:$C43)*100</f>
        <v>8.3401093839241032</v>
      </c>
      <c r="T43" s="7">
        <f>SUM(Valores_correntes!T40:T43)/SUM(AUX_PIB!$C40:$C43)*100</f>
        <v>11.682623269365353</v>
      </c>
      <c r="U43" s="7">
        <f>SUM(Valores_correntes!U40:U43)/SUM(AUX_PIB!$C40:$C43)*100</f>
        <v>9.479165608896146</v>
      </c>
      <c r="V43" s="7">
        <f>SUM(Valores_correntes!V40:V43)/SUM(AUX_PIB!$C40:$C43)*100</f>
        <v>4.4107017947304161</v>
      </c>
      <c r="W43" s="7">
        <f>SUM(Valores_correntes!W40:W43)/SUM(AUX_PIB!$C40:$C43)*100</f>
        <v>1.6492815691479465</v>
      </c>
      <c r="X43" s="7">
        <f>SUM(Valores_correntes!X40:X43)/SUM(AUX_PIB!$C40:$C43)*100</f>
        <v>7.0526462234642988</v>
      </c>
      <c r="Y43" s="7">
        <f>SUM(Valores_correntes!Y40:Y43)/SUM(AUX_PIB!$C40:$C43)*100</f>
        <v>34.274418465604164</v>
      </c>
      <c r="Z43" s="8"/>
      <c r="AA43" s="8"/>
      <c r="AF43" s="8"/>
    </row>
    <row r="44" spans="1:32" x14ac:dyDescent="0.3">
      <c r="A44" s="4" t="s">
        <v>32</v>
      </c>
      <c r="B44" s="7">
        <f>SUM(Valores_correntes!B41:B44)/SUM(AUX_PIB!$C41:$C44)*100</f>
        <v>2.7904509067063024</v>
      </c>
      <c r="C44" s="7">
        <f>SUM(Valores_correntes!C41:C44)/SUM(AUX_PIB!$C41:$C44)*100</f>
        <v>9.744578129655828</v>
      </c>
      <c r="D44" s="7">
        <f>SUM(Valores_correntes!D41:D44)/SUM(AUX_PIB!$C41:$C44)*100</f>
        <v>1.7343411687247623</v>
      </c>
      <c r="E44" s="7">
        <f>SUM(Valores_correntes!E41:E44)/SUM(AUX_PIB!$C41:$C44)*100</f>
        <v>0.39540255758357984</v>
      </c>
      <c r="F44" s="7">
        <f>SUM(Valores_correntes!F41:F44)/SUM(AUX_PIB!$C41:$C44)*100</f>
        <v>2.0276491996179447</v>
      </c>
      <c r="G44" s="7">
        <f>SUM(Valores_correntes!G41:G44)/SUM(AUX_PIB!$C41:$C44)*100</f>
        <v>16.692421962288421</v>
      </c>
      <c r="H44" s="7">
        <f>SUM(Valores_correntes!H41:H44)/SUM(AUX_PIB!$C41:$C44)*100</f>
        <v>4.8676663165691121</v>
      </c>
      <c r="I44" s="7">
        <f>SUM(Valores_correntes!I41:I44)/SUM(AUX_PIB!$C41:$C44)*100</f>
        <v>3.5210433921039494E-2</v>
      </c>
      <c r="J44" s="7">
        <f>SUM(Valores_correntes!J41:J44)/SUM(AUX_PIB!$C41:$C44)*100</f>
        <v>2.2368667623468195</v>
      </c>
      <c r="K44" s="7">
        <f>SUM(Valores_correntes!K41:K44)/SUM(AUX_PIB!$C41:$C44)*100</f>
        <v>0.56988595187329982</v>
      </c>
      <c r="L44" s="7">
        <f>SUM(Valores_correntes!L41:L44)/SUM(AUX_PIB!$C41:$C44)*100</f>
        <v>2.1228293111514969</v>
      </c>
      <c r="M44" s="7">
        <f>SUM(Valores_correntes!M41:M44)/SUM(AUX_PIB!$C41:$C44)*100</f>
        <v>9.8324587758617703</v>
      </c>
      <c r="N44" s="7">
        <f>SUM(Valores_correntes!N41:N44)/SUM(AUX_PIB!$C41:$C44)*100</f>
        <v>4.0844832068362296</v>
      </c>
      <c r="O44" s="7">
        <f>SUM(Valores_correntes!O41:O44)/SUM(AUX_PIB!$C41:$C44)*100</f>
        <v>4.0584502718398426E-2</v>
      </c>
      <c r="P44" s="7">
        <f>SUM(Valores_correntes!P41:P44)/SUM(AUX_PIB!$C41:$C44)*100</f>
        <v>0.53278309503978771</v>
      </c>
      <c r="Q44" s="7">
        <f>SUM(Valores_correntes!Q41:Q44)/SUM(AUX_PIB!$C41:$C44)*100</f>
        <v>0.65740775785327987</v>
      </c>
      <c r="R44" s="7">
        <f>SUM(Valores_correntes!R41:R44)/SUM(AUX_PIB!$C41:$C44)*100</f>
        <v>3.1138797482867515</v>
      </c>
      <c r="S44" s="7">
        <f>SUM(Valores_correntes!S41:S44)/SUM(AUX_PIB!$C41:$C44)*100</f>
        <v>8.4291383107344462</v>
      </c>
      <c r="T44" s="7">
        <f>SUM(Valores_correntes!T41:T44)/SUM(AUX_PIB!$C41:$C44)*100</f>
        <v>11.742600430111647</v>
      </c>
      <c r="U44" s="7">
        <f>SUM(Valores_correntes!U41:U44)/SUM(AUX_PIB!$C41:$C44)*100</f>
        <v>9.820373066295268</v>
      </c>
      <c r="V44" s="7">
        <f>SUM(Valores_correntes!V41:V44)/SUM(AUX_PIB!$C41:$C44)*100</f>
        <v>4.50399102611137</v>
      </c>
      <c r="W44" s="7">
        <f>SUM(Valores_correntes!W41:W44)/SUM(AUX_PIB!$C41:$C44)*100</f>
        <v>1.6226962673101593</v>
      </c>
      <c r="X44" s="7">
        <f>SUM(Valores_correntes!X41:X44)/SUM(AUX_PIB!$C41:$C44)*100</f>
        <v>7.2643582590561913</v>
      </c>
      <c r="Y44" s="7">
        <f>SUM(Valores_correntes!Y41:Y44)/SUM(AUX_PIB!$C41:$C44)*100</f>
        <v>34.954019048884632</v>
      </c>
      <c r="Z44" s="8"/>
      <c r="AA44" s="8"/>
      <c r="AF44" s="8"/>
    </row>
    <row r="45" spans="1:32" x14ac:dyDescent="0.3">
      <c r="A45" s="4" t="s">
        <v>33</v>
      </c>
      <c r="B45" s="7">
        <f>SUM(Valores_correntes!B42:B45)/SUM(AUX_PIB!$C42:$C45)*100</f>
        <v>2.763783189051074</v>
      </c>
      <c r="C45" s="7">
        <f>SUM(Valores_correntes!C42:C45)/SUM(AUX_PIB!$C42:$C45)*100</f>
        <v>9.901467481534306</v>
      </c>
      <c r="D45" s="7">
        <f>SUM(Valores_correntes!D42:D45)/SUM(AUX_PIB!$C42:$C45)*100</f>
        <v>1.7256748707193257</v>
      </c>
      <c r="E45" s="7">
        <f>SUM(Valores_correntes!E42:E45)/SUM(AUX_PIB!$C42:$C45)*100</f>
        <v>0.38080372055695944</v>
      </c>
      <c r="F45" s="7">
        <f>SUM(Valores_correntes!F42:F45)/SUM(AUX_PIB!$C42:$C45)*100</f>
        <v>1.9519522236336302</v>
      </c>
      <c r="G45" s="7">
        <f>SUM(Valores_correntes!G42:G45)/SUM(AUX_PIB!$C42:$C45)*100</f>
        <v>16.723681485495295</v>
      </c>
      <c r="H45" s="7">
        <f>SUM(Valores_correntes!H42:H45)/SUM(AUX_PIB!$C42:$C45)*100</f>
        <v>4.8603056520810126</v>
      </c>
      <c r="I45" s="7">
        <f>SUM(Valores_correntes!I42:I45)/SUM(AUX_PIB!$C42:$C45)*100</f>
        <v>3.4883636167295798E-2</v>
      </c>
      <c r="J45" s="7">
        <f>SUM(Valores_correntes!J42:J45)/SUM(AUX_PIB!$C42:$C45)*100</f>
        <v>2.2453249049115076</v>
      </c>
      <c r="K45" s="7">
        <f>SUM(Valores_correntes!K42:K45)/SUM(AUX_PIB!$C42:$C45)*100</f>
        <v>0.55375694734751346</v>
      </c>
      <c r="L45" s="7">
        <f>SUM(Valores_correntes!L42:L45)/SUM(AUX_PIB!$C42:$C45)*100</f>
        <v>2.1451237631872622</v>
      </c>
      <c r="M45" s="7">
        <f>SUM(Valores_correntes!M42:M45)/SUM(AUX_PIB!$C42:$C45)*100</f>
        <v>9.8393949036945916</v>
      </c>
      <c r="N45" s="7">
        <f>SUM(Valores_correntes!N42:N45)/SUM(AUX_PIB!$C42:$C45)*100</f>
        <v>4.1200001987377286</v>
      </c>
      <c r="O45" s="7">
        <f>SUM(Valores_correntes!O42:O45)/SUM(AUX_PIB!$C42:$C45)*100</f>
        <v>4.0834686226482855E-2</v>
      </c>
      <c r="P45" s="7">
        <f>SUM(Valores_correntes!P42:P45)/SUM(AUX_PIB!$C42:$C45)*100</f>
        <v>0.5484050707865824</v>
      </c>
      <c r="Q45" s="7">
        <f>SUM(Valores_correntes!Q42:Q45)/SUM(AUX_PIB!$C42:$C45)*100</f>
        <v>0.66371739894946136</v>
      </c>
      <c r="R45" s="7">
        <f>SUM(Valores_correntes!R42:R45)/SUM(AUX_PIB!$C42:$C45)*100</f>
        <v>3.1712469432387898</v>
      </c>
      <c r="S45" s="7">
        <f>SUM(Valores_correntes!S42:S45)/SUM(AUX_PIB!$C42:$C45)*100</f>
        <v>8.5442042979390447</v>
      </c>
      <c r="T45" s="7">
        <f>SUM(Valores_correntes!T42:T45)/SUM(AUX_PIB!$C42:$C45)*100</f>
        <v>11.744089039869815</v>
      </c>
      <c r="U45" s="7">
        <f>SUM(Valores_correntes!U42:U45)/SUM(AUX_PIB!$C42:$C45)*100</f>
        <v>9.9771858039280854</v>
      </c>
      <c r="V45" s="7">
        <f>SUM(Valores_correntes!V42:V45)/SUM(AUX_PIB!$C42:$C45)*100</f>
        <v>4.5194048464174159</v>
      </c>
      <c r="W45" s="7">
        <f>SUM(Valores_correntes!W42:W45)/SUM(AUX_PIB!$C42:$C45)*100</f>
        <v>1.5982780668539347</v>
      </c>
      <c r="X45" s="7">
        <f>SUM(Valores_correntes!X42:X45)/SUM(AUX_PIB!$C42:$C45)*100</f>
        <v>7.2683229300596812</v>
      </c>
      <c r="Y45" s="7">
        <f>SUM(Valores_correntes!Y42:Y45)/SUM(AUX_PIB!$C42:$C45)*100</f>
        <v>35.107280687128927</v>
      </c>
      <c r="Z45" s="8"/>
      <c r="AA45" s="8"/>
      <c r="AF45" s="8"/>
    </row>
    <row r="46" spans="1:32" x14ac:dyDescent="0.3">
      <c r="A46" s="4" t="s">
        <v>34</v>
      </c>
      <c r="B46" s="7">
        <f>SUM(Valores_correntes!B43:B46)/SUM(AUX_PIB!$C43:$C46)*100</f>
        <v>2.7437351126491016</v>
      </c>
      <c r="C46" s="7">
        <f>SUM(Valores_correntes!C43:C46)/SUM(AUX_PIB!$C43:$C46)*100</f>
        <v>10.160003026000169</v>
      </c>
      <c r="D46" s="7">
        <f>SUM(Valores_correntes!D43:D46)/SUM(AUX_PIB!$C43:$C46)*100</f>
        <v>1.7290216063501915</v>
      </c>
      <c r="E46" s="7">
        <f>SUM(Valores_correntes!E43:E46)/SUM(AUX_PIB!$C43:$C46)*100</f>
        <v>0.36643898930227103</v>
      </c>
      <c r="F46" s="7">
        <f>SUM(Valores_correntes!F43:F46)/SUM(AUX_PIB!$C43:$C46)*100</f>
        <v>2.030481053557494</v>
      </c>
      <c r="G46" s="7">
        <f>SUM(Valores_correntes!G43:G46)/SUM(AUX_PIB!$C43:$C46)*100</f>
        <v>17.029679787859227</v>
      </c>
      <c r="H46" s="7">
        <f>SUM(Valores_correntes!H43:H46)/SUM(AUX_PIB!$C43:$C46)*100</f>
        <v>4.804201590921763</v>
      </c>
      <c r="I46" s="7">
        <f>SUM(Valores_correntes!I43:I46)/SUM(AUX_PIB!$C43:$C46)*100</f>
        <v>3.3817203237592484E-2</v>
      </c>
      <c r="J46" s="7">
        <f>SUM(Valores_correntes!J43:J46)/SUM(AUX_PIB!$C43:$C46)*100</f>
        <v>2.220990636939788</v>
      </c>
      <c r="K46" s="7">
        <f>SUM(Valores_correntes!K43:K46)/SUM(AUX_PIB!$C43:$C46)*100</f>
        <v>0.53384828758951808</v>
      </c>
      <c r="L46" s="7">
        <f>SUM(Valores_correntes!L43:L46)/SUM(AUX_PIB!$C43:$C46)*100</f>
        <v>2.1238116717021227</v>
      </c>
      <c r="M46" s="7">
        <f>SUM(Valores_correntes!M43:M46)/SUM(AUX_PIB!$C43:$C46)*100</f>
        <v>9.7166693903907841</v>
      </c>
      <c r="N46" s="7">
        <f>SUM(Valores_correntes!N43:N46)/SUM(AUX_PIB!$C43:$C46)*100</f>
        <v>4.1487371097268735</v>
      </c>
      <c r="O46" s="7">
        <f>SUM(Valores_correntes!O43:O46)/SUM(AUX_PIB!$C43:$C46)*100</f>
        <v>4.0421290242716061E-2</v>
      </c>
      <c r="P46" s="7">
        <f>SUM(Valores_correntes!P43:P46)/SUM(AUX_PIB!$C43:$C46)*100</f>
        <v>0.56293865487703998</v>
      </c>
      <c r="Q46" s="7">
        <f>SUM(Valores_correntes!Q43:Q46)/SUM(AUX_PIB!$C43:$C46)*100</f>
        <v>0.66438339613784403</v>
      </c>
      <c r="R46" s="7">
        <f>SUM(Valores_correntes!R43:R46)/SUM(AUX_PIB!$C43:$C46)*100</f>
        <v>3.1714993034585262</v>
      </c>
      <c r="S46" s="7">
        <f>SUM(Valores_correntes!S43:S46)/SUM(AUX_PIB!$C43:$C46)*100</f>
        <v>8.5879797544430012</v>
      </c>
      <c r="T46" s="7">
        <f>SUM(Valores_correntes!T43:T46)/SUM(AUX_PIB!$C43:$C46)*100</f>
        <v>11.696673813297737</v>
      </c>
      <c r="U46" s="7">
        <f>SUM(Valores_correntes!U43:U46)/SUM(AUX_PIB!$C43:$C46)*100</f>
        <v>10.234241519480475</v>
      </c>
      <c r="V46" s="7">
        <f>SUM(Valores_correntes!V43:V46)/SUM(AUX_PIB!$C43:$C46)*100</f>
        <v>4.5129508981670208</v>
      </c>
      <c r="W46" s="7">
        <f>SUM(Valores_correntes!W43:W46)/SUM(AUX_PIB!$C43:$C46)*100</f>
        <v>1.5646706730296329</v>
      </c>
      <c r="X46" s="7">
        <f>SUM(Valores_correntes!X43:X46)/SUM(AUX_PIB!$C43:$C46)*100</f>
        <v>7.3257920287181424</v>
      </c>
      <c r="Y46" s="7">
        <f>SUM(Valores_correntes!Y43:Y46)/SUM(AUX_PIB!$C43:$C46)*100</f>
        <v>35.334328932693012</v>
      </c>
      <c r="Z46" s="8"/>
      <c r="AA46" s="8"/>
      <c r="AF46" s="8"/>
    </row>
    <row r="47" spans="1:32" x14ac:dyDescent="0.3">
      <c r="A47" s="4" t="s">
        <v>35</v>
      </c>
      <c r="B47" s="7">
        <f>SUM(Valores_correntes!B44:B47)/SUM(AUX_PIB!$C44:$C47)*100</f>
        <v>2.7660976418420988</v>
      </c>
      <c r="C47" s="7">
        <f>SUM(Valores_correntes!C44:C47)/SUM(AUX_PIB!$C44:$C47)*100</f>
        <v>10.35376441431506</v>
      </c>
      <c r="D47" s="7">
        <f>SUM(Valores_correntes!D44:D47)/SUM(AUX_PIB!$C44:$C47)*100</f>
        <v>1.7804848796866808</v>
      </c>
      <c r="E47" s="7">
        <f>SUM(Valores_correntes!E44:E47)/SUM(AUX_PIB!$C44:$C47)*100</f>
        <v>0.37273294719933331</v>
      </c>
      <c r="F47" s="7">
        <f>SUM(Valores_correntes!F44:F47)/SUM(AUX_PIB!$C44:$C47)*100</f>
        <v>1.8724091111601984</v>
      </c>
      <c r="G47" s="7">
        <f>SUM(Valores_correntes!G44:G47)/SUM(AUX_PIB!$C44:$C47)*100</f>
        <v>17.145488994203372</v>
      </c>
      <c r="H47" s="7">
        <f>SUM(Valores_correntes!H44:H47)/SUM(AUX_PIB!$C44:$C47)*100</f>
        <v>4.7973307881089795</v>
      </c>
      <c r="I47" s="7">
        <f>SUM(Valores_correntes!I44:I47)/SUM(AUX_PIB!$C44:$C47)*100</f>
        <v>3.26969783781366E-2</v>
      </c>
      <c r="J47" s="7">
        <f>SUM(Valores_correntes!J44:J47)/SUM(AUX_PIB!$C44:$C47)*100</f>
        <v>2.276875437452647</v>
      </c>
      <c r="K47" s="7">
        <f>SUM(Valores_correntes!K44:K47)/SUM(AUX_PIB!$C44:$C47)*100</f>
        <v>0.47784989488155832</v>
      </c>
      <c r="L47" s="7">
        <f>SUM(Valores_correntes!L44:L47)/SUM(AUX_PIB!$C44:$C47)*100</f>
        <v>2.2194460780262228</v>
      </c>
      <c r="M47" s="7">
        <f>SUM(Valores_correntes!M44:M47)/SUM(AUX_PIB!$C44:$C47)*100</f>
        <v>9.8041991768475452</v>
      </c>
      <c r="N47" s="7">
        <f>SUM(Valores_correntes!N44:N47)/SUM(AUX_PIB!$C44:$C47)*100</f>
        <v>4.180871594713869</v>
      </c>
      <c r="O47" s="7">
        <f>SUM(Valores_correntes!O44:O47)/SUM(AUX_PIB!$C44:$C47)*100</f>
        <v>3.9533975897663227E-2</v>
      </c>
      <c r="P47" s="7">
        <f>SUM(Valores_correntes!P44:P47)/SUM(AUX_PIB!$C44:$C47)*100</f>
        <v>0.58007901717618437</v>
      </c>
      <c r="Q47" s="7">
        <f>SUM(Valores_correntes!Q44:Q47)/SUM(AUX_PIB!$C44:$C47)*100</f>
        <v>0.64092603156967387</v>
      </c>
      <c r="R47" s="7">
        <f>SUM(Valores_correntes!R44:R47)/SUM(AUX_PIB!$C44:$C47)*100</f>
        <v>3.1373666479742899</v>
      </c>
      <c r="S47" s="7">
        <f>SUM(Valores_correntes!S44:S47)/SUM(AUX_PIB!$C44:$C47)*100</f>
        <v>8.5787772673316809</v>
      </c>
      <c r="T47" s="7">
        <f>SUM(Valores_correntes!T44:T47)/SUM(AUX_PIB!$C44:$C47)*100</f>
        <v>11.744300024664946</v>
      </c>
      <c r="U47" s="7">
        <f>SUM(Valores_correntes!U44:U47)/SUM(AUX_PIB!$C44:$C47)*100</f>
        <v>10.425995368590861</v>
      </c>
      <c r="V47" s="7">
        <f>SUM(Valores_correntes!V44:V47)/SUM(AUX_PIB!$C44:$C47)*100</f>
        <v>4.6374393343155127</v>
      </c>
      <c r="W47" s="7">
        <f>SUM(Valores_correntes!W44:W47)/SUM(AUX_PIB!$C44:$C47)*100</f>
        <v>1.4915088736505653</v>
      </c>
      <c r="X47" s="7">
        <f>SUM(Valores_correntes!X44:X47)/SUM(AUX_PIB!$C44:$C47)*100</f>
        <v>7.2292218371607113</v>
      </c>
      <c r="Y47" s="7">
        <f>SUM(Valores_correntes!Y44:Y47)/SUM(AUX_PIB!$C44:$C47)*100</f>
        <v>35.528465438382597</v>
      </c>
      <c r="Z47" s="8"/>
      <c r="AA47" s="8"/>
      <c r="AF47" s="8"/>
    </row>
    <row r="48" spans="1:32" x14ac:dyDescent="0.3">
      <c r="A48" s="4" t="s">
        <v>36</v>
      </c>
      <c r="B48" s="7">
        <f>SUM(Valores_correntes!B45:B48)/SUM(AUX_PIB!$C45:$C48)*100</f>
        <v>2.7915338663783302</v>
      </c>
      <c r="C48" s="7">
        <f>SUM(Valores_correntes!C45:C48)/SUM(AUX_PIB!$C45:$C48)*100</f>
        <v>10.423102241164717</v>
      </c>
      <c r="D48" s="7">
        <f>SUM(Valores_correntes!D45:D48)/SUM(AUX_PIB!$C45:$C48)*100</f>
        <v>1.809145491587931</v>
      </c>
      <c r="E48" s="7">
        <f>SUM(Valores_correntes!E45:E48)/SUM(AUX_PIB!$C45:$C48)*100</f>
        <v>0.36130644992017508</v>
      </c>
      <c r="F48" s="7">
        <f>SUM(Valores_correntes!F45:F48)/SUM(AUX_PIB!$C45:$C48)*100</f>
        <v>1.7682069231040507</v>
      </c>
      <c r="G48" s="7">
        <f>SUM(Valores_correntes!G45:G48)/SUM(AUX_PIB!$C45:$C48)*100</f>
        <v>17.153294972155201</v>
      </c>
      <c r="H48" s="7">
        <f>SUM(Valores_correntes!H45:H48)/SUM(AUX_PIB!$C45:$C48)*100</f>
        <v>4.7793151231673452</v>
      </c>
      <c r="I48" s="7">
        <f>SUM(Valores_correntes!I45:I48)/SUM(AUX_PIB!$C45:$C48)*100</f>
        <v>3.2488743305361938E-2</v>
      </c>
      <c r="J48" s="7">
        <f>SUM(Valores_correntes!J45:J48)/SUM(AUX_PIB!$C45:$C48)*100</f>
        <v>2.310195136485325</v>
      </c>
      <c r="K48" s="7">
        <f>SUM(Valores_correntes!K45:K48)/SUM(AUX_PIB!$C45:$C48)*100</f>
        <v>0.47379874240632713</v>
      </c>
      <c r="L48" s="7">
        <f>SUM(Valores_correntes!L45:L48)/SUM(AUX_PIB!$C45:$C48)*100</f>
        <v>2.184365444862264</v>
      </c>
      <c r="M48" s="7">
        <f>SUM(Valores_correntes!M45:M48)/SUM(AUX_PIB!$C45:$C48)*100</f>
        <v>9.7801631902266237</v>
      </c>
      <c r="N48" s="7">
        <f>SUM(Valores_correntes!N45:N48)/SUM(AUX_PIB!$C45:$C48)*100</f>
        <v>4.1749064445884496</v>
      </c>
      <c r="O48" s="7">
        <f>SUM(Valores_correntes!O45:O48)/SUM(AUX_PIB!$C45:$C48)*100</f>
        <v>3.8194719124874502E-2</v>
      </c>
      <c r="P48" s="7">
        <f>SUM(Valores_correntes!P45:P48)/SUM(AUX_PIB!$C45:$C48)*100</f>
        <v>0.59263077678014753</v>
      </c>
      <c r="Q48" s="7">
        <f>SUM(Valores_correntes!Q45:Q48)/SUM(AUX_PIB!$C45:$C48)*100</f>
        <v>0.57485430711427499</v>
      </c>
      <c r="R48" s="7">
        <f>SUM(Valores_correntes!R45:R48)/SUM(AUX_PIB!$C45:$C48)*100</f>
        <v>3.0570889072786378</v>
      </c>
      <c r="S48" s="7">
        <f>SUM(Valores_correntes!S45:S48)/SUM(AUX_PIB!$C45:$C48)*100</f>
        <v>8.4376751548863851</v>
      </c>
      <c r="T48" s="7">
        <f>SUM(Valores_correntes!T45:T48)/SUM(AUX_PIB!$C45:$C48)*100</f>
        <v>11.745755434134127</v>
      </c>
      <c r="U48" s="7">
        <f>SUM(Valores_correntes!U45:U48)/SUM(AUX_PIB!$C45:$C48)*100</f>
        <v>10.493785703594954</v>
      </c>
      <c r="V48" s="7">
        <f>SUM(Valores_correntes!V45:V48)/SUM(AUX_PIB!$C45:$C48)*100</f>
        <v>4.7119714048534034</v>
      </c>
      <c r="W48" s="7">
        <f>SUM(Valores_correntes!W45:W48)/SUM(AUX_PIB!$C45:$C48)*100</f>
        <v>1.4099594994407771</v>
      </c>
      <c r="X48" s="7">
        <f>SUM(Valores_correntes!X45:X48)/SUM(AUX_PIB!$C45:$C48)*100</f>
        <v>7.0096612752449525</v>
      </c>
      <c r="Y48" s="7">
        <f>SUM(Valores_correntes!Y45:Y48)/SUM(AUX_PIB!$C45:$C48)*100</f>
        <v>35.37113331726821</v>
      </c>
      <c r="Z48" s="8"/>
      <c r="AA48" s="8"/>
      <c r="AF48" s="8"/>
    </row>
    <row r="49" spans="1:32" x14ac:dyDescent="0.3">
      <c r="A49" s="4" t="s">
        <v>37</v>
      </c>
      <c r="B49" s="7">
        <f>SUM(Valores_correntes!B46:B49)/SUM(AUX_PIB!$C46:$C49)*100</f>
        <v>2.850237046512313</v>
      </c>
      <c r="C49" s="7">
        <f>SUM(Valores_correntes!C46:C49)/SUM(AUX_PIB!$C46:$C49)*100</f>
        <v>10.678349488492261</v>
      </c>
      <c r="D49" s="7">
        <f>SUM(Valores_correntes!D46:D49)/SUM(AUX_PIB!$C46:$C49)*100</f>
        <v>1.8871287128520386</v>
      </c>
      <c r="E49" s="7">
        <f>SUM(Valores_correntes!E46:E49)/SUM(AUX_PIB!$C46:$C49)*100</f>
        <v>0.35520790926231716</v>
      </c>
      <c r="F49" s="7">
        <f>SUM(Valores_correntes!F46:F49)/SUM(AUX_PIB!$C46:$C49)*100</f>
        <v>1.7599650867053638</v>
      </c>
      <c r="G49" s="7">
        <f>SUM(Valores_correntes!G46:G49)/SUM(AUX_PIB!$C46:$C49)*100</f>
        <v>17.53088824382429</v>
      </c>
      <c r="H49" s="7">
        <f>SUM(Valores_correntes!H46:H49)/SUM(AUX_PIB!$C46:$C49)*100</f>
        <v>4.754851617924448</v>
      </c>
      <c r="I49" s="7">
        <f>SUM(Valores_correntes!I46:I49)/SUM(AUX_PIB!$C46:$C49)*100</f>
        <v>3.0846779025113902E-2</v>
      </c>
      <c r="J49" s="7">
        <f>SUM(Valores_correntes!J46:J49)/SUM(AUX_PIB!$C46:$C49)*100</f>
        <v>2.3009445856149369</v>
      </c>
      <c r="K49" s="7">
        <f>SUM(Valores_correntes!K46:K49)/SUM(AUX_PIB!$C46:$C49)*100</f>
        <v>0.45541523034055353</v>
      </c>
      <c r="L49" s="7">
        <f>SUM(Valores_correntes!L46:L49)/SUM(AUX_PIB!$C46:$C49)*100</f>
        <v>2.2065792081015729</v>
      </c>
      <c r="M49" s="7">
        <f>SUM(Valores_correntes!M46:M49)/SUM(AUX_PIB!$C46:$C49)*100</f>
        <v>9.7486374210066238</v>
      </c>
      <c r="N49" s="7">
        <f>SUM(Valores_correntes!N46:N49)/SUM(AUX_PIB!$C46:$C49)*100</f>
        <v>4.2011052061322243</v>
      </c>
      <c r="O49" s="7">
        <f>SUM(Valores_correntes!O46:O49)/SUM(AUX_PIB!$C46:$C49)*100</f>
        <v>3.6399343188383532E-2</v>
      </c>
      <c r="P49" s="7">
        <f>SUM(Valores_correntes!P46:P49)/SUM(AUX_PIB!$C46:$C49)*100</f>
        <v>0.61079095830115138</v>
      </c>
      <c r="Q49" s="7">
        <f>SUM(Valores_correntes!Q46:Q49)/SUM(AUX_PIB!$C46:$C49)*100</f>
        <v>0.47956420735041017</v>
      </c>
      <c r="R49" s="7">
        <f>SUM(Valores_correntes!R46:R49)/SUM(AUX_PIB!$C46:$C49)*100</f>
        <v>2.9448871177215015</v>
      </c>
      <c r="S49" s="7">
        <f>SUM(Valores_correntes!S46:S49)/SUM(AUX_PIB!$C46:$C49)*100</f>
        <v>8.2727468326936702</v>
      </c>
      <c r="T49" s="7">
        <f>SUM(Valores_correntes!T46:T49)/SUM(AUX_PIB!$C46:$C49)*100</f>
        <v>11.806193870568984</v>
      </c>
      <c r="U49" s="7">
        <f>SUM(Valores_correntes!U46:U49)/SUM(AUX_PIB!$C46:$C49)*100</f>
        <v>10.74559561070576</v>
      </c>
      <c r="V49" s="7">
        <f>SUM(Valores_correntes!V46:V49)/SUM(AUX_PIB!$C46:$C49)*100</f>
        <v>4.7988642567681268</v>
      </c>
      <c r="W49" s="7">
        <f>SUM(Valores_correntes!W46:W49)/SUM(AUX_PIB!$C46:$C49)*100</f>
        <v>1.290187346953281</v>
      </c>
      <c r="X49" s="7">
        <f>SUM(Valores_correntes!X46:X49)/SUM(AUX_PIB!$C46:$C49)*100</f>
        <v>6.9114314125284393</v>
      </c>
      <c r="Y49" s="7">
        <f>SUM(Valores_correntes!Y46:Y49)/SUM(AUX_PIB!$C46:$C49)*100</f>
        <v>35.552272497524591</v>
      </c>
      <c r="Z49" s="8"/>
      <c r="AA49" s="8"/>
      <c r="AF49" s="8"/>
    </row>
    <row r="50" spans="1:32" x14ac:dyDescent="0.3">
      <c r="A50" s="4" t="s">
        <v>38</v>
      </c>
      <c r="B50" s="7">
        <f>SUM(Valores_correntes!B47:B50)/SUM(AUX_PIB!$C47:$C50)*100</f>
        <v>2.8611752459008204</v>
      </c>
      <c r="C50" s="7">
        <f>SUM(Valores_correntes!C47:C50)/SUM(AUX_PIB!$C47:$C50)*100</f>
        <v>10.748104597887675</v>
      </c>
      <c r="D50" s="7">
        <f>SUM(Valores_correntes!D47:D50)/SUM(AUX_PIB!$C47:$C50)*100</f>
        <v>1.9112679532329573</v>
      </c>
      <c r="E50" s="7">
        <f>SUM(Valores_correntes!E47:E50)/SUM(AUX_PIB!$C47:$C50)*100</f>
        <v>0.36104773658907208</v>
      </c>
      <c r="F50" s="7">
        <f>SUM(Valores_correntes!F47:F50)/SUM(AUX_PIB!$C47:$C50)*100</f>
        <v>1.6747035291342627</v>
      </c>
      <c r="G50" s="7">
        <f>SUM(Valores_correntes!G47:G50)/SUM(AUX_PIB!$C47:$C50)*100</f>
        <v>17.556299062744788</v>
      </c>
      <c r="H50" s="7">
        <f>SUM(Valores_correntes!H47:H50)/SUM(AUX_PIB!$C47:$C50)*100</f>
        <v>4.7922501572556939</v>
      </c>
      <c r="I50" s="7">
        <f>SUM(Valores_correntes!I47:I50)/SUM(AUX_PIB!$C47:$C50)*100</f>
        <v>3.0578218612327575E-2</v>
      </c>
      <c r="J50" s="7">
        <f>SUM(Valores_correntes!J47:J50)/SUM(AUX_PIB!$C47:$C50)*100</f>
        <v>2.3613797742991727</v>
      </c>
      <c r="K50" s="7">
        <f>SUM(Valores_correntes!K47:K50)/SUM(AUX_PIB!$C47:$C50)*100</f>
        <v>0.46180378831898572</v>
      </c>
      <c r="L50" s="7">
        <f>SUM(Valores_correntes!L47:L50)/SUM(AUX_PIB!$C47:$C50)*100</f>
        <v>2.210631368270636</v>
      </c>
      <c r="M50" s="7">
        <f>SUM(Valores_correntes!M47:M50)/SUM(AUX_PIB!$C47:$C50)*100</f>
        <v>9.8566433067568155</v>
      </c>
      <c r="N50" s="7">
        <f>SUM(Valores_correntes!N47:N50)/SUM(AUX_PIB!$C47:$C50)*100</f>
        <v>4.1669570107655396</v>
      </c>
      <c r="O50" s="7">
        <f>SUM(Valores_correntes!O47:O50)/SUM(AUX_PIB!$C47:$C50)*100</f>
        <v>3.5274464059129228E-2</v>
      </c>
      <c r="P50" s="7">
        <f>SUM(Valores_correntes!P47:P50)/SUM(AUX_PIB!$C47:$C50)*100</f>
        <v>0.61933620834545122</v>
      </c>
      <c r="Q50" s="7">
        <f>SUM(Valores_correntes!Q47:Q50)/SUM(AUX_PIB!$C47:$C50)*100</f>
        <v>0.40966698817077318</v>
      </c>
      <c r="R50" s="7">
        <f>SUM(Valores_correntes!R47:R50)/SUM(AUX_PIB!$C47:$C50)*100</f>
        <v>2.8982721454725335</v>
      </c>
      <c r="S50" s="7">
        <f>SUM(Valores_correntes!S47:S50)/SUM(AUX_PIB!$C47:$C50)*100</f>
        <v>8.1295068168134268</v>
      </c>
      <c r="T50" s="7">
        <f>SUM(Valores_correntes!T47:T50)/SUM(AUX_PIB!$C47:$C50)*100</f>
        <v>11.820382413922054</v>
      </c>
      <c r="U50" s="7">
        <f>SUM(Valores_correntes!U47:U50)/SUM(AUX_PIB!$C47:$C50)*100</f>
        <v>10.81395728055913</v>
      </c>
      <c r="V50" s="7">
        <f>SUM(Valores_correntes!V47:V50)/SUM(AUX_PIB!$C47:$C50)*100</f>
        <v>4.8919839358775814</v>
      </c>
      <c r="W50" s="7">
        <f>SUM(Valores_correntes!W47:W50)/SUM(AUX_PIB!$C47:$C50)*100</f>
        <v>1.2325185130788312</v>
      </c>
      <c r="X50" s="7">
        <f>SUM(Valores_correntes!X47:X50)/SUM(AUX_PIB!$C47:$C50)*100</f>
        <v>6.7836070428774322</v>
      </c>
      <c r="Y50" s="7">
        <f>SUM(Valores_correntes!Y47:Y50)/SUM(AUX_PIB!$C47:$C50)*100</f>
        <v>35.542449186315025</v>
      </c>
      <c r="Z50" s="8"/>
      <c r="AA50" s="8"/>
      <c r="AF50" s="8"/>
    </row>
    <row r="51" spans="1:32" x14ac:dyDescent="0.3">
      <c r="A51" s="4" t="s">
        <v>39</v>
      </c>
      <c r="B51" s="7">
        <f>SUM(Valores_correntes!B48:B51)/SUM(AUX_PIB!$C48:$C51)*100</f>
        <v>2.8490856826728548</v>
      </c>
      <c r="C51" s="7">
        <f>SUM(Valores_correntes!C48:C51)/SUM(AUX_PIB!$C48:$C51)*100</f>
        <v>10.702156002492005</v>
      </c>
      <c r="D51" s="7">
        <f>SUM(Valores_correntes!D48:D51)/SUM(AUX_PIB!$C48:$C51)*100</f>
        <v>1.8754331606765202</v>
      </c>
      <c r="E51" s="7">
        <f>SUM(Valores_correntes!E48:E51)/SUM(AUX_PIB!$C48:$C51)*100</f>
        <v>0.35431464869973373</v>
      </c>
      <c r="F51" s="7">
        <f>SUM(Valores_correntes!F48:F51)/SUM(AUX_PIB!$C48:$C51)*100</f>
        <v>1.5486334595552627</v>
      </c>
      <c r="G51" s="7">
        <f>SUM(Valores_correntes!G48:G51)/SUM(AUX_PIB!$C48:$C51)*100</f>
        <v>17.329622954096376</v>
      </c>
      <c r="H51" s="7">
        <f>SUM(Valores_correntes!H48:H51)/SUM(AUX_PIB!$C48:$C51)*100</f>
        <v>4.7848292775149943</v>
      </c>
      <c r="I51" s="7">
        <f>SUM(Valores_correntes!I48:I51)/SUM(AUX_PIB!$C48:$C51)*100</f>
        <v>2.9445182469776874E-2</v>
      </c>
      <c r="J51" s="7">
        <f>SUM(Valores_correntes!J48:J51)/SUM(AUX_PIB!$C48:$C51)*100</f>
        <v>2.3936768497654324</v>
      </c>
      <c r="K51" s="7">
        <f>SUM(Valores_correntes!K48:K51)/SUM(AUX_PIB!$C48:$C51)*100</f>
        <v>0.49428110161719568</v>
      </c>
      <c r="L51" s="7">
        <f>SUM(Valores_correntes!L48:L51)/SUM(AUX_PIB!$C48:$C51)*100</f>
        <v>2.1585531407820566</v>
      </c>
      <c r="M51" s="7">
        <f>SUM(Valores_correntes!M48:M51)/SUM(AUX_PIB!$C48:$C51)*100</f>
        <v>9.8607855521494585</v>
      </c>
      <c r="N51" s="7">
        <f>SUM(Valores_correntes!N48:N51)/SUM(AUX_PIB!$C48:$C51)*100</f>
        <v>4.1838254705211471</v>
      </c>
      <c r="O51" s="7">
        <f>SUM(Valores_correntes!O48:O51)/SUM(AUX_PIB!$C48:$C51)*100</f>
        <v>3.526413557913799E-2</v>
      </c>
      <c r="P51" s="7">
        <f>SUM(Valores_correntes!P48:P51)/SUM(AUX_PIB!$C48:$C51)*100</f>
        <v>0.63853351051864493</v>
      </c>
      <c r="Q51" s="7">
        <f>SUM(Valores_correntes!Q48:Q51)/SUM(AUX_PIB!$C48:$C51)*100</f>
        <v>0.36567306845312997</v>
      </c>
      <c r="R51" s="7">
        <f>SUM(Valores_correntes!R48:R51)/SUM(AUX_PIB!$C48:$C51)*100</f>
        <v>2.9487382316610713</v>
      </c>
      <c r="S51" s="7">
        <f>SUM(Valores_correntes!S48:S51)/SUM(AUX_PIB!$C48:$C51)*100</f>
        <v>8.1720344167331334</v>
      </c>
      <c r="T51" s="7">
        <f>SUM(Valores_correntes!T48:T51)/SUM(AUX_PIB!$C48:$C51)*100</f>
        <v>11.817740430708998</v>
      </c>
      <c r="U51" s="7">
        <f>SUM(Valores_correntes!U48:U51)/SUM(AUX_PIB!$C48:$C51)*100</f>
        <v>10.766865320540919</v>
      </c>
      <c r="V51" s="7">
        <f>SUM(Valores_correntes!V48:V51)/SUM(AUX_PIB!$C48:$C51)*100</f>
        <v>4.9076435209605975</v>
      </c>
      <c r="W51" s="7">
        <f>SUM(Valores_correntes!W48:W51)/SUM(AUX_PIB!$C48:$C51)*100</f>
        <v>1.2142688187700594</v>
      </c>
      <c r="X51" s="7">
        <f>SUM(Valores_correntes!X48:X51)/SUM(AUX_PIB!$C48:$C51)*100</f>
        <v>6.6559248319983899</v>
      </c>
      <c r="Y51" s="7">
        <f>SUM(Valores_correntes!Y48:Y51)/SUM(AUX_PIB!$C48:$C51)*100</f>
        <v>35.362442922978964</v>
      </c>
      <c r="Z51" s="8"/>
      <c r="AA51" s="8"/>
      <c r="AF51" s="8"/>
    </row>
    <row r="52" spans="1:32" x14ac:dyDescent="0.3">
      <c r="A52" s="4" t="s">
        <v>40</v>
      </c>
      <c r="B52" s="7">
        <f>SUM(Valores_correntes!B49:B52)/SUM(AUX_PIB!$C49:$C52)*100</f>
        <v>2.8454760117225639</v>
      </c>
      <c r="C52" s="7">
        <f>SUM(Valores_correntes!C49:C52)/SUM(AUX_PIB!$C49:$C52)*100</f>
        <v>10.686054661706812</v>
      </c>
      <c r="D52" s="7">
        <f>SUM(Valores_correntes!D49:D52)/SUM(AUX_PIB!$C49:$C52)*100</f>
        <v>1.9070425693189514</v>
      </c>
      <c r="E52" s="7">
        <f>SUM(Valores_correntes!E49:E52)/SUM(AUX_PIB!$C49:$C52)*100</f>
        <v>0.34645676912768797</v>
      </c>
      <c r="F52" s="7">
        <f>SUM(Valores_correntes!F49:F52)/SUM(AUX_PIB!$C49:$C52)*100</f>
        <v>1.5152341793326609</v>
      </c>
      <c r="G52" s="7">
        <f>SUM(Valores_correntes!G49:G52)/SUM(AUX_PIB!$C49:$C52)*100</f>
        <v>17.300264191208679</v>
      </c>
      <c r="H52" s="7">
        <f>SUM(Valores_correntes!H49:H52)/SUM(AUX_PIB!$C49:$C52)*100</f>
        <v>4.7999569720827759</v>
      </c>
      <c r="I52" s="7">
        <f>SUM(Valores_correntes!I49:I52)/SUM(AUX_PIB!$C49:$C52)*100</f>
        <v>2.8283105898830391E-2</v>
      </c>
      <c r="J52" s="7">
        <f>SUM(Valores_correntes!J49:J52)/SUM(AUX_PIB!$C49:$C52)*100</f>
        <v>2.3934482014282983</v>
      </c>
      <c r="K52" s="7">
        <f>SUM(Valores_correntes!K49:K52)/SUM(AUX_PIB!$C49:$C52)*100</f>
        <v>0.48880702102402535</v>
      </c>
      <c r="L52" s="7">
        <f>SUM(Valores_correntes!L49:L52)/SUM(AUX_PIB!$C49:$C52)*100</f>
        <v>2.1714253706802245</v>
      </c>
      <c r="M52" s="7">
        <f>SUM(Valores_correntes!M49:M52)/SUM(AUX_PIB!$C49:$C52)*100</f>
        <v>9.8819206711141536</v>
      </c>
      <c r="N52" s="7">
        <f>SUM(Valores_correntes!N49:N52)/SUM(AUX_PIB!$C49:$C52)*100</f>
        <v>4.1873783948558962</v>
      </c>
      <c r="O52" s="7">
        <f>SUM(Valores_correntes!O49:O52)/SUM(AUX_PIB!$C49:$C52)*100</f>
        <v>3.5681057975074822E-2</v>
      </c>
      <c r="P52" s="7">
        <f>SUM(Valores_correntes!P49:P52)/SUM(AUX_PIB!$C49:$C52)*100</f>
        <v>0.64762182258416667</v>
      </c>
      <c r="Q52" s="7">
        <f>SUM(Valores_correntes!Q49:Q52)/SUM(AUX_PIB!$C49:$C52)*100</f>
        <v>0.38124871922789566</v>
      </c>
      <c r="R52" s="7">
        <f>SUM(Valores_correntes!R49:R52)/SUM(AUX_PIB!$C49:$C52)*100</f>
        <v>3.004566755147819</v>
      </c>
      <c r="S52" s="7">
        <f>SUM(Valores_correntes!S49:S52)/SUM(AUX_PIB!$C49:$C52)*100</f>
        <v>8.2564967497908519</v>
      </c>
      <c r="T52" s="7">
        <f>SUM(Valores_correntes!T49:T52)/SUM(AUX_PIB!$C49:$C52)*100</f>
        <v>11.832811378661235</v>
      </c>
      <c r="U52" s="7">
        <f>SUM(Valores_correntes!U49:U52)/SUM(AUX_PIB!$C49:$C52)*100</f>
        <v>10.750018825580716</v>
      </c>
      <c r="V52" s="7">
        <f>SUM(Valores_correntes!V49:V52)/SUM(AUX_PIB!$C49:$C52)*100</f>
        <v>4.948112593331417</v>
      </c>
      <c r="W52" s="7">
        <f>SUM(Valores_correntes!W49:W52)/SUM(AUX_PIB!$C49:$C52)*100</f>
        <v>1.216512509379609</v>
      </c>
      <c r="X52" s="7">
        <f>SUM(Valores_correntes!X49:X52)/SUM(AUX_PIB!$C49:$C52)*100</f>
        <v>6.6912263051607042</v>
      </c>
      <c r="Y52" s="7">
        <f>SUM(Valores_correntes!Y49:Y52)/SUM(AUX_PIB!$C49:$C52)*100</f>
        <v>35.438681612113683</v>
      </c>
      <c r="Z52" s="8"/>
      <c r="AA52" s="8"/>
      <c r="AF52" s="8"/>
    </row>
    <row r="53" spans="1:32" x14ac:dyDescent="0.3">
      <c r="A53" s="4" t="s">
        <v>41</v>
      </c>
      <c r="B53" s="7">
        <f>SUM(Valores_correntes!B50:B53)/SUM(AUX_PIB!$C50:$C53)*100</f>
        <v>2.7958937061443097</v>
      </c>
      <c r="C53" s="7">
        <f>SUM(Valores_correntes!C50:C53)/SUM(AUX_PIB!$C50:$C53)*100</f>
        <v>10.590736142828941</v>
      </c>
      <c r="D53" s="7">
        <f>SUM(Valores_correntes!D50:D53)/SUM(AUX_PIB!$C50:$C53)*100</f>
        <v>1.8698681974580196</v>
      </c>
      <c r="E53" s="7">
        <f>SUM(Valores_correntes!E50:E53)/SUM(AUX_PIB!$C50:$C53)*100</f>
        <v>0.3486896553200512</v>
      </c>
      <c r="F53" s="7">
        <f>SUM(Valores_correntes!F50:F53)/SUM(AUX_PIB!$C50:$C53)*100</f>
        <v>1.5018353153790995</v>
      </c>
      <c r="G53" s="7">
        <f>SUM(Valores_correntes!G50:G53)/SUM(AUX_PIB!$C50:$C53)*100</f>
        <v>17.10702301713042</v>
      </c>
      <c r="H53" s="7">
        <f>SUM(Valores_correntes!H50:H53)/SUM(AUX_PIB!$C50:$C53)*100</f>
        <v>4.766816659744479</v>
      </c>
      <c r="I53" s="7">
        <f>SUM(Valores_correntes!I50:I53)/SUM(AUX_PIB!$C50:$C53)*100</f>
        <v>2.8331321609751211E-2</v>
      </c>
      <c r="J53" s="7">
        <f>SUM(Valores_correntes!J50:J53)/SUM(AUX_PIB!$C50:$C53)*100</f>
        <v>2.4333632034341872</v>
      </c>
      <c r="K53" s="7">
        <f>SUM(Valores_correntes!K50:K53)/SUM(AUX_PIB!$C50:$C53)*100</f>
        <v>0.50497249230477681</v>
      </c>
      <c r="L53" s="7">
        <f>SUM(Valores_correntes!L50:L53)/SUM(AUX_PIB!$C50:$C53)*100</f>
        <v>2.1287724659899752</v>
      </c>
      <c r="M53" s="7">
        <f>SUM(Valores_correntes!M50:M53)/SUM(AUX_PIB!$C50:$C53)*100</f>
        <v>9.8622561430831706</v>
      </c>
      <c r="N53" s="7">
        <f>SUM(Valores_correntes!N50:N53)/SUM(AUX_PIB!$C50:$C53)*100</f>
        <v>4.1536812469300388</v>
      </c>
      <c r="O53" s="7">
        <f>SUM(Valores_correntes!O50:O53)/SUM(AUX_PIB!$C50:$C53)*100</f>
        <v>3.6195941341590369E-2</v>
      </c>
      <c r="P53" s="7">
        <f>SUM(Valores_correntes!P50:P53)/SUM(AUX_PIB!$C50:$C53)*100</f>
        <v>0.65144080072715793</v>
      </c>
      <c r="Q53" s="7">
        <f>SUM(Valores_correntes!Q50:Q53)/SUM(AUX_PIB!$C50:$C53)*100</f>
        <v>0.4072068643265177</v>
      </c>
      <c r="R53" s="7">
        <f>SUM(Valores_correntes!R50:R53)/SUM(AUX_PIB!$C50:$C53)*100</f>
        <v>3.067962549013147</v>
      </c>
      <c r="S53" s="7">
        <f>SUM(Valores_correntes!S50:S53)/SUM(AUX_PIB!$C50:$C53)*100</f>
        <v>8.3164874023384527</v>
      </c>
      <c r="T53" s="7">
        <f>SUM(Valores_correntes!T50:T53)/SUM(AUX_PIB!$C50:$C53)*100</f>
        <v>11.716391612818828</v>
      </c>
      <c r="U53" s="7">
        <f>SUM(Valores_correntes!U50:U53)/SUM(AUX_PIB!$C50:$C53)*100</f>
        <v>10.655263405780282</v>
      </c>
      <c r="V53" s="7">
        <f>SUM(Valores_correntes!V50:V53)/SUM(AUX_PIB!$C50:$C53)*100</f>
        <v>4.9546722016193652</v>
      </c>
      <c r="W53" s="7">
        <f>SUM(Valores_correntes!W50:W53)/SUM(AUX_PIB!$C50:$C53)*100</f>
        <v>1.2608690119513455</v>
      </c>
      <c r="X53" s="7">
        <f>SUM(Valores_correntes!X50:X53)/SUM(AUX_PIB!$C50:$C53)*100</f>
        <v>6.6985703303822213</v>
      </c>
      <c r="Y53" s="7">
        <f>SUM(Valores_correntes!Y50:Y53)/SUM(AUX_PIB!$C50:$C53)*100</f>
        <v>35.285766562552048</v>
      </c>
      <c r="Z53" s="8"/>
      <c r="AA53" s="8"/>
      <c r="AF53" s="8"/>
    </row>
    <row r="54" spans="1:32" x14ac:dyDescent="0.3">
      <c r="A54" s="4" t="s">
        <v>42</v>
      </c>
      <c r="B54" s="7">
        <f>SUM(Valores_correntes!B51:B54)/SUM(AUX_PIB!$C51:$C54)*100</f>
        <v>2.7891942558774097</v>
      </c>
      <c r="C54" s="7">
        <f>SUM(Valores_correntes!C51:C54)/SUM(AUX_PIB!$C51:$C54)*100</f>
        <v>10.538972741869616</v>
      </c>
      <c r="D54" s="7">
        <f>SUM(Valores_correntes!D51:D54)/SUM(AUX_PIB!$C51:$C54)*100</f>
        <v>1.86027047316101</v>
      </c>
      <c r="E54" s="7">
        <f>SUM(Valores_correntes!E51:E54)/SUM(AUX_PIB!$C51:$C54)*100</f>
        <v>0.34681735877191633</v>
      </c>
      <c r="F54" s="7">
        <f>SUM(Valores_correntes!F51:F54)/SUM(AUX_PIB!$C51:$C54)*100</f>
        <v>1.5559633728716602</v>
      </c>
      <c r="G54" s="7">
        <f>SUM(Valores_correntes!G51:G54)/SUM(AUX_PIB!$C51:$C54)*100</f>
        <v>17.091218202551612</v>
      </c>
      <c r="H54" s="7">
        <f>SUM(Valores_correntes!H51:H54)/SUM(AUX_PIB!$C51:$C54)*100</f>
        <v>4.7350709802282926</v>
      </c>
      <c r="I54" s="7">
        <f>SUM(Valores_correntes!I51:I54)/SUM(AUX_PIB!$C51:$C54)*100</f>
        <v>2.8717369801194065E-2</v>
      </c>
      <c r="J54" s="7">
        <f>SUM(Valores_correntes!J51:J54)/SUM(AUX_PIB!$C51:$C54)*100</f>
        <v>2.4314597014351116</v>
      </c>
      <c r="K54" s="7">
        <f>SUM(Valores_correntes!K51:K54)/SUM(AUX_PIB!$C51:$C54)*100</f>
        <v>0.5069417443428903</v>
      </c>
      <c r="L54" s="7">
        <f>SUM(Valores_correntes!L51:L54)/SUM(AUX_PIB!$C51:$C54)*100</f>
        <v>2.1355453079519018</v>
      </c>
      <c r="M54" s="7">
        <f>SUM(Valores_correntes!M51:M54)/SUM(AUX_PIB!$C51:$C54)*100</f>
        <v>9.8377351037593908</v>
      </c>
      <c r="N54" s="7">
        <f>SUM(Valores_correntes!N51:N54)/SUM(AUX_PIB!$C51:$C54)*100</f>
        <v>4.1558109949231534</v>
      </c>
      <c r="O54" s="7">
        <f>SUM(Valores_correntes!O51:O54)/SUM(AUX_PIB!$C51:$C54)*100</f>
        <v>3.6707465183272656E-2</v>
      </c>
      <c r="P54" s="7">
        <f>SUM(Valores_correntes!P51:P54)/SUM(AUX_PIB!$C51:$C54)*100</f>
        <v>0.66020572184831061</v>
      </c>
      <c r="Q54" s="7">
        <f>SUM(Valores_correntes!Q51:Q54)/SUM(AUX_PIB!$C51:$C54)*100</f>
        <v>0.43535777958321381</v>
      </c>
      <c r="R54" s="7">
        <f>SUM(Valores_correntes!R51:R54)/SUM(AUX_PIB!$C51:$C54)*100</f>
        <v>3.1240586466969744</v>
      </c>
      <c r="S54" s="7">
        <f>SUM(Valores_correntes!S51:S54)/SUM(AUX_PIB!$C51:$C54)*100</f>
        <v>8.4121406082349246</v>
      </c>
      <c r="T54" s="7">
        <f>SUM(Valores_correntes!T51:T54)/SUM(AUX_PIB!$C51:$C54)*100</f>
        <v>11.680076231028854</v>
      </c>
      <c r="U54" s="7">
        <f>SUM(Valores_correntes!U51:U54)/SUM(AUX_PIB!$C51:$C54)*100</f>
        <v>10.604397576854081</v>
      </c>
      <c r="V54" s="7">
        <f>SUM(Valores_correntes!V51:V54)/SUM(AUX_PIB!$C51:$C54)*100</f>
        <v>4.9519358964444304</v>
      </c>
      <c r="W54" s="7">
        <f>SUM(Valores_correntes!W51:W54)/SUM(AUX_PIB!$C51:$C54)*100</f>
        <v>1.2891168826980204</v>
      </c>
      <c r="X54" s="7">
        <f>SUM(Valores_correntes!X51:X54)/SUM(AUX_PIB!$C51:$C54)*100</f>
        <v>6.8155673275205357</v>
      </c>
      <c r="Y54" s="7">
        <f>SUM(Valores_correntes!Y51:Y54)/SUM(AUX_PIB!$C51:$C54)*100</f>
        <v>35.341093914545922</v>
      </c>
      <c r="Z54" s="8"/>
      <c r="AA54" s="8"/>
      <c r="AF54" s="8"/>
    </row>
    <row r="55" spans="1:32" x14ac:dyDescent="0.3">
      <c r="A55" s="4" t="s">
        <v>43</v>
      </c>
      <c r="B55" s="7">
        <f>SUM(Valores_correntes!B52:B55)/SUM(AUX_PIB!$C52:$C55)*100</f>
        <v>2.7662619765965584</v>
      </c>
      <c r="C55" s="7">
        <f>SUM(Valores_correntes!C52:C55)/SUM(AUX_PIB!$C52:$C55)*100</f>
        <v>10.489436222069715</v>
      </c>
      <c r="D55" s="7">
        <f>SUM(Valores_correntes!D52:D55)/SUM(AUX_PIB!$C52:$C55)*100</f>
        <v>1.8559912166619605</v>
      </c>
      <c r="E55" s="7">
        <f>SUM(Valores_correntes!E52:E55)/SUM(AUX_PIB!$C52:$C55)*100</f>
        <v>0.36106605551423138</v>
      </c>
      <c r="F55" s="7">
        <f>SUM(Valores_correntes!F52:F55)/SUM(AUX_PIB!$C52:$C55)*100</f>
        <v>1.6318500712201565</v>
      </c>
      <c r="G55" s="7">
        <f>SUM(Valores_correntes!G52:G55)/SUM(AUX_PIB!$C52:$C55)*100</f>
        <v>17.104605542062622</v>
      </c>
      <c r="H55" s="7">
        <f>SUM(Valores_correntes!H52:H55)/SUM(AUX_PIB!$C52:$C55)*100</f>
        <v>4.6764596828408642</v>
      </c>
      <c r="I55" s="7">
        <f>SUM(Valores_correntes!I52:I55)/SUM(AUX_PIB!$C52:$C55)*100</f>
        <v>2.9364096565322052E-2</v>
      </c>
      <c r="J55" s="7">
        <f>SUM(Valores_correntes!J52:J55)/SUM(AUX_PIB!$C52:$C55)*100</f>
        <v>2.4396162834501989</v>
      </c>
      <c r="K55" s="7">
        <f>SUM(Valores_correntes!K52:K55)/SUM(AUX_PIB!$C52:$C55)*100</f>
        <v>0.50621482962150288</v>
      </c>
      <c r="L55" s="7">
        <f>SUM(Valores_correntes!L52:L55)/SUM(AUX_PIB!$C52:$C55)*100</f>
        <v>2.1151535935686558</v>
      </c>
      <c r="M55" s="7">
        <f>SUM(Valores_correntes!M52:M55)/SUM(AUX_PIB!$C52:$C55)*100</f>
        <v>9.7668084860465445</v>
      </c>
      <c r="N55" s="7">
        <f>SUM(Valores_correntes!N52:N55)/SUM(AUX_PIB!$C52:$C55)*100</f>
        <v>4.1683812426742639</v>
      </c>
      <c r="O55" s="7">
        <f>SUM(Valores_correntes!O52:O55)/SUM(AUX_PIB!$C52:$C55)*100</f>
        <v>3.6637031028059278E-2</v>
      </c>
      <c r="P55" s="7">
        <f>SUM(Valores_correntes!P52:P55)/SUM(AUX_PIB!$C52:$C55)*100</f>
        <v>0.67270258400407368</v>
      </c>
      <c r="Q55" s="7">
        <f>SUM(Valores_correntes!Q52:Q55)/SUM(AUX_PIB!$C52:$C55)*100</f>
        <v>0.46436492450877342</v>
      </c>
      <c r="R55" s="7">
        <f>SUM(Valores_correntes!R52:R55)/SUM(AUX_PIB!$C52:$C55)*100</f>
        <v>3.1189508772503696</v>
      </c>
      <c r="S55" s="7">
        <f>SUM(Valores_correntes!S52:S55)/SUM(AUX_PIB!$C52:$C55)*100</f>
        <v>8.4610366594655435</v>
      </c>
      <c r="T55" s="7">
        <f>SUM(Valores_correntes!T52:T55)/SUM(AUX_PIB!$C52:$C55)*100</f>
        <v>11.611102902111686</v>
      </c>
      <c r="U55" s="7">
        <f>SUM(Valores_correntes!U52:U55)/SUM(AUX_PIB!$C52:$C55)*100</f>
        <v>10.555437349663094</v>
      </c>
      <c r="V55" s="7">
        <f>SUM(Valores_correntes!V52:V55)/SUM(AUX_PIB!$C52:$C55)*100</f>
        <v>4.9683100841162338</v>
      </c>
      <c r="W55" s="7">
        <f>SUM(Valores_correntes!W52:W55)/SUM(AUX_PIB!$C52:$C55)*100</f>
        <v>1.3316458096445078</v>
      </c>
      <c r="X55" s="7">
        <f>SUM(Valores_correntes!X52:X55)/SUM(AUX_PIB!$C52:$C55)*100</f>
        <v>6.8659545420391837</v>
      </c>
      <c r="Y55" s="7">
        <f>SUM(Valores_correntes!Y52:Y55)/SUM(AUX_PIB!$C52:$C55)*100</f>
        <v>35.332450687574699</v>
      </c>
      <c r="Z55" s="8"/>
      <c r="AA55" s="8"/>
      <c r="AF55" s="8"/>
    </row>
    <row r="56" spans="1:32" x14ac:dyDescent="0.3">
      <c r="A56" s="4" t="s">
        <v>44</v>
      </c>
      <c r="B56" s="7">
        <f>SUM(Valores_correntes!B53:B56)/SUM(AUX_PIB!$C53:$C56)*100</f>
        <v>2.7821524268356912</v>
      </c>
      <c r="C56" s="7">
        <f>SUM(Valores_correntes!C53:C56)/SUM(AUX_PIB!$C53:$C56)*100</f>
        <v>10.541318851266107</v>
      </c>
      <c r="D56" s="7">
        <f>SUM(Valores_correntes!D53:D56)/SUM(AUX_PIB!$C53:$C56)*100</f>
        <v>1.8562188459765043</v>
      </c>
      <c r="E56" s="7">
        <f>SUM(Valores_correntes!E53:E56)/SUM(AUX_PIB!$C53:$C56)*100</f>
        <v>0.35892888862234923</v>
      </c>
      <c r="F56" s="7">
        <f>SUM(Valores_correntes!F53:F56)/SUM(AUX_PIB!$C53:$C56)*100</f>
        <v>1.6262976602304371</v>
      </c>
      <c r="G56" s="7">
        <f>SUM(Valores_correntes!G53:G56)/SUM(AUX_PIB!$C53:$C56)*100</f>
        <v>17.164916672931092</v>
      </c>
      <c r="H56" s="7">
        <f>SUM(Valores_correntes!H53:H56)/SUM(AUX_PIB!$C53:$C56)*100</f>
        <v>4.6830730960339171</v>
      </c>
      <c r="I56" s="7">
        <f>SUM(Valores_correntes!I53:I56)/SUM(AUX_PIB!$C53:$C56)*100</f>
        <v>2.9478879244491565E-2</v>
      </c>
      <c r="J56" s="7">
        <f>SUM(Valores_correntes!J53:J56)/SUM(AUX_PIB!$C53:$C56)*100</f>
        <v>2.464433440101907</v>
      </c>
      <c r="K56" s="7">
        <f>SUM(Valores_correntes!K53:K56)/SUM(AUX_PIB!$C53:$C56)*100</f>
        <v>0.47920663548531001</v>
      </c>
      <c r="L56" s="7">
        <f>SUM(Valores_correntes!L53:L56)/SUM(AUX_PIB!$C53:$C56)*100</f>
        <v>2.1087437756385512</v>
      </c>
      <c r="M56" s="7">
        <f>SUM(Valores_correntes!M53:M56)/SUM(AUX_PIB!$C53:$C56)*100</f>
        <v>9.7649358265041766</v>
      </c>
      <c r="N56" s="7">
        <f>SUM(Valores_correntes!N53:N56)/SUM(AUX_PIB!$C53:$C56)*100</f>
        <v>4.1965071243340955</v>
      </c>
      <c r="O56" s="7">
        <f>SUM(Valores_correntes!O53:O56)/SUM(AUX_PIB!$C53:$C56)*100</f>
        <v>3.6230287502525597E-2</v>
      </c>
      <c r="P56" s="7">
        <f>SUM(Valores_correntes!P53:P56)/SUM(AUX_PIB!$C53:$C56)*100</f>
        <v>0.68643043662549386</v>
      </c>
      <c r="Q56" s="7">
        <f>SUM(Valores_correntes!Q53:Q56)/SUM(AUX_PIB!$C53:$C56)*100</f>
        <v>0.489615117813268</v>
      </c>
      <c r="R56" s="7">
        <f>SUM(Valores_correntes!R53:R56)/SUM(AUX_PIB!$C53:$C56)*100</f>
        <v>3.1648033738365724</v>
      </c>
      <c r="S56" s="7">
        <f>SUM(Valores_correntes!S53:S56)/SUM(AUX_PIB!$C53:$C56)*100</f>
        <v>8.5735863401119552</v>
      </c>
      <c r="T56" s="7">
        <f>SUM(Valores_correntes!T53:T56)/SUM(AUX_PIB!$C53:$C56)*100</f>
        <v>11.661732647203703</v>
      </c>
      <c r="U56" s="7">
        <f>SUM(Valores_correntes!U53:U56)/SUM(AUX_PIB!$C53:$C56)*100</f>
        <v>10.607028018013125</v>
      </c>
      <c r="V56" s="7">
        <f>SUM(Valores_correntes!V53:V56)/SUM(AUX_PIB!$C53:$C56)*100</f>
        <v>5.0070827227039061</v>
      </c>
      <c r="W56" s="7">
        <f>SUM(Valores_correntes!W53:W56)/SUM(AUX_PIB!$C53:$C56)*100</f>
        <v>1.3277506419209273</v>
      </c>
      <c r="X56" s="7">
        <f>SUM(Valores_correntes!X53:X56)/SUM(AUX_PIB!$C53:$C56)*100</f>
        <v>6.8998448097055602</v>
      </c>
      <c r="Y56" s="7">
        <f>SUM(Valores_correntes!Y53:Y56)/SUM(AUX_PIB!$C53:$C56)*100</f>
        <v>35.503438839547222</v>
      </c>
      <c r="Z56" s="8"/>
      <c r="AA56" s="8"/>
      <c r="AF56" s="8"/>
    </row>
    <row r="57" spans="1:32" x14ac:dyDescent="0.3">
      <c r="A57" s="4" t="s">
        <v>45</v>
      </c>
      <c r="B57" s="7">
        <f>SUM(Valores_correntes!B54:B57)/SUM(AUX_PIB!$C54:$C57)*100</f>
        <v>2.7766948137838474</v>
      </c>
      <c r="C57" s="7">
        <f>SUM(Valores_correntes!C54:C57)/SUM(AUX_PIB!$C54:$C57)*100</f>
        <v>10.525350612473584</v>
      </c>
      <c r="D57" s="7">
        <f>SUM(Valores_correntes!D54:D57)/SUM(AUX_PIB!$C54:$C57)*100</f>
        <v>1.8651904284411163</v>
      </c>
      <c r="E57" s="7">
        <f>SUM(Valores_correntes!E54:E57)/SUM(AUX_PIB!$C54:$C57)*100</f>
        <v>0.34478746761945256</v>
      </c>
      <c r="F57" s="7">
        <f>SUM(Valores_correntes!F54:F57)/SUM(AUX_PIB!$C54:$C57)*100</f>
        <v>1.6440915496009383</v>
      </c>
      <c r="G57" s="7">
        <f>SUM(Valores_correntes!G54:G57)/SUM(AUX_PIB!$C54:$C57)*100</f>
        <v>17.156114871918941</v>
      </c>
      <c r="H57" s="7">
        <f>SUM(Valores_correntes!H54:H57)/SUM(AUX_PIB!$C54:$C57)*100</f>
        <v>4.6787558910799065</v>
      </c>
      <c r="I57" s="7">
        <f>SUM(Valores_correntes!I54:I57)/SUM(AUX_PIB!$C54:$C57)*100</f>
        <v>2.9564216930193076E-2</v>
      </c>
      <c r="J57" s="7">
        <f>SUM(Valores_correntes!J54:J57)/SUM(AUX_PIB!$C54:$C57)*100</f>
        <v>2.4822338173617244</v>
      </c>
      <c r="K57" s="7">
        <f>SUM(Valores_correntes!K54:K57)/SUM(AUX_PIB!$C54:$C57)*100</f>
        <v>0.44234918679704288</v>
      </c>
      <c r="L57" s="7">
        <f>SUM(Valores_correntes!L54:L57)/SUM(AUX_PIB!$C54:$C57)*100</f>
        <v>2.0986968722947044</v>
      </c>
      <c r="M57" s="7">
        <f>SUM(Valores_correntes!M54:M57)/SUM(AUX_PIB!$C54:$C57)*100</f>
        <v>9.7315999844635712</v>
      </c>
      <c r="N57" s="7">
        <f>SUM(Valores_correntes!N54:N57)/SUM(AUX_PIB!$C54:$C57)*100</f>
        <v>4.2231058691400198</v>
      </c>
      <c r="O57" s="7">
        <f>SUM(Valores_correntes!O54:O57)/SUM(AUX_PIB!$C54:$C57)*100</f>
        <v>3.5495967328244594E-2</v>
      </c>
      <c r="P57" s="7">
        <f>SUM(Valores_correntes!P54:P57)/SUM(AUX_PIB!$C54:$C57)*100</f>
        <v>0.70035811205921983</v>
      </c>
      <c r="Q57" s="7">
        <f>SUM(Valores_correntes!Q54:Q57)/SUM(AUX_PIB!$C54:$C57)*100</f>
        <v>0.50195311368735518</v>
      </c>
      <c r="R57" s="7">
        <f>SUM(Valores_correntes!R54:R57)/SUM(AUX_PIB!$C54:$C57)*100</f>
        <v>3.200667956096956</v>
      </c>
      <c r="S57" s="7">
        <f>SUM(Valores_correntes!S54:S57)/SUM(AUX_PIB!$C54:$C57)*100</f>
        <v>8.6615810183117947</v>
      </c>
      <c r="T57" s="7">
        <f>SUM(Valores_correntes!T54:T57)/SUM(AUX_PIB!$C54:$C57)*100</f>
        <v>11.678556574003771</v>
      </c>
      <c r="U57" s="7">
        <f>SUM(Valores_correntes!U54:U57)/SUM(AUX_PIB!$C54:$C57)*100</f>
        <v>10.590410796732019</v>
      </c>
      <c r="V57" s="7">
        <f>SUM(Valores_correntes!V54:V57)/SUM(AUX_PIB!$C54:$C57)*100</f>
        <v>5.0477823578620606</v>
      </c>
      <c r="W57" s="7">
        <f>SUM(Valores_correntes!W54:W57)/SUM(AUX_PIB!$C54:$C57)*100</f>
        <v>1.2890897681038505</v>
      </c>
      <c r="X57" s="7">
        <f>SUM(Valores_correntes!X54:X57)/SUM(AUX_PIB!$C54:$C57)*100</f>
        <v>6.9434563779925993</v>
      </c>
      <c r="Y57" s="7">
        <f>SUM(Valores_correntes!Y54:Y57)/SUM(AUX_PIB!$C54:$C57)*100</f>
        <v>35.549295874694295</v>
      </c>
      <c r="Z57" s="8"/>
      <c r="AA57" s="8"/>
      <c r="AF57" s="8"/>
    </row>
    <row r="58" spans="1:32" x14ac:dyDescent="0.3">
      <c r="A58" s="4" t="s">
        <v>46</v>
      </c>
      <c r="B58" s="7">
        <f>SUM(Valores_correntes!B55:B58)/SUM(AUX_PIB!$C55:$C58)*100</f>
        <v>2.7312620762873316</v>
      </c>
      <c r="C58" s="7">
        <f>SUM(Valores_correntes!C55:C58)/SUM(AUX_PIB!$C55:$C58)*100</f>
        <v>10.544109070599712</v>
      </c>
      <c r="D58" s="7">
        <f>SUM(Valores_correntes!D55:D58)/SUM(AUX_PIB!$C55:$C58)*100</f>
        <v>1.8663558641795142</v>
      </c>
      <c r="E58" s="7">
        <f>SUM(Valores_correntes!E55:E58)/SUM(AUX_PIB!$C55:$C58)*100</f>
        <v>0.33292368406666256</v>
      </c>
      <c r="F58" s="7">
        <f>SUM(Valores_correntes!F55:F58)/SUM(AUX_PIB!$C55:$C58)*100</f>
        <v>1.531093101168252</v>
      </c>
      <c r="G58" s="7">
        <f>SUM(Valores_correntes!G55:G58)/SUM(AUX_PIB!$C55:$C58)*100</f>
        <v>17.005743796301477</v>
      </c>
      <c r="H58" s="7">
        <f>SUM(Valores_correntes!H55:H58)/SUM(AUX_PIB!$C55:$C58)*100</f>
        <v>4.6617554882439718</v>
      </c>
      <c r="I58" s="7">
        <f>SUM(Valores_correntes!I55:I58)/SUM(AUX_PIB!$C55:$C58)*100</f>
        <v>2.9607997612086597E-2</v>
      </c>
      <c r="J58" s="7">
        <f>SUM(Valores_correntes!J55:J58)/SUM(AUX_PIB!$C55:$C58)*100</f>
        <v>2.4931871571119948</v>
      </c>
      <c r="K58" s="7">
        <f>SUM(Valores_correntes!K55:K58)/SUM(AUX_PIB!$C55:$C58)*100</f>
        <v>0.40206940558954651</v>
      </c>
      <c r="L58" s="7">
        <f>SUM(Valores_correntes!L55:L58)/SUM(AUX_PIB!$C55:$C58)*100</f>
        <v>2.0841886272070482</v>
      </c>
      <c r="M58" s="7">
        <f>SUM(Valores_correntes!M55:M58)/SUM(AUX_PIB!$C55:$C58)*100</f>
        <v>9.670808675764647</v>
      </c>
      <c r="N58" s="7">
        <f>SUM(Valores_correntes!N55:N58)/SUM(AUX_PIB!$C55:$C58)*100</f>
        <v>4.2463840555003367</v>
      </c>
      <c r="O58" s="7">
        <f>SUM(Valores_correntes!O55:O58)/SUM(AUX_PIB!$C55:$C58)*100</f>
        <v>3.4593266889672396E-2</v>
      </c>
      <c r="P58" s="7">
        <f>SUM(Valores_correntes!P55:P58)/SUM(AUX_PIB!$C55:$C58)*100</f>
        <v>0.71328712428251295</v>
      </c>
      <c r="Q58" s="7">
        <f>SUM(Valores_correntes!Q55:Q58)/SUM(AUX_PIB!$C55:$C58)*100</f>
        <v>0.51683477117862309</v>
      </c>
      <c r="R58" s="7">
        <f>SUM(Valores_correntes!R55:R58)/SUM(AUX_PIB!$C55:$C58)*100</f>
        <v>3.2163520485681345</v>
      </c>
      <c r="S58" s="7">
        <f>SUM(Valores_correntes!S55:S58)/SUM(AUX_PIB!$C55:$C58)*100</f>
        <v>8.727451266419278</v>
      </c>
      <c r="T58" s="7">
        <f>SUM(Valores_correntes!T55:T58)/SUM(AUX_PIB!$C55:$C58)*100</f>
        <v>11.63940162003164</v>
      </c>
      <c r="U58" s="7">
        <f>SUM(Valores_correntes!U55:U58)/SUM(AUX_PIB!$C55:$C58)*100</f>
        <v>10.608310335101475</v>
      </c>
      <c r="V58" s="7">
        <f>SUM(Valores_correntes!V55:V58)/SUM(AUX_PIB!$C55:$C58)*100</f>
        <v>5.0728301455740219</v>
      </c>
      <c r="W58" s="7">
        <f>SUM(Valores_correntes!W55:W58)/SUM(AUX_PIB!$C55:$C58)*100</f>
        <v>1.2518278608348321</v>
      </c>
      <c r="X58" s="7">
        <f>SUM(Valores_correntes!X55:X58)/SUM(AUX_PIB!$C55:$C58)*100</f>
        <v>6.8316337769434341</v>
      </c>
      <c r="Y58" s="7">
        <f>SUM(Valores_correntes!Y55:Y58)/SUM(AUX_PIB!$C55:$C58)*100</f>
        <v>35.4040037384854</v>
      </c>
      <c r="Z58" s="8"/>
      <c r="AA58" s="8"/>
      <c r="AF58" s="8"/>
    </row>
    <row r="59" spans="1:32" x14ac:dyDescent="0.3">
      <c r="A59" s="4" t="s">
        <v>47</v>
      </c>
      <c r="B59" s="7">
        <f>SUM(Valores_correntes!B56:B59)/SUM(AUX_PIB!$C56:$C59)*100</f>
        <v>2.7102522471445858</v>
      </c>
      <c r="C59" s="7">
        <f>SUM(Valores_correntes!C56:C59)/SUM(AUX_PIB!$C56:$C59)*100</f>
        <v>10.600069040607501</v>
      </c>
      <c r="D59" s="7">
        <f>SUM(Valores_correntes!D56:D59)/SUM(AUX_PIB!$C56:$C59)*100</f>
        <v>1.8799942882628298</v>
      </c>
      <c r="E59" s="7">
        <f>SUM(Valores_correntes!E56:E59)/SUM(AUX_PIB!$C56:$C59)*100</f>
        <v>0.32717600030732569</v>
      </c>
      <c r="F59" s="7">
        <f>SUM(Valores_correntes!F56:F59)/SUM(AUX_PIB!$C56:$C59)*100</f>
        <v>1.9231448740733379</v>
      </c>
      <c r="G59" s="7">
        <f>SUM(Valores_correntes!G56:G59)/SUM(AUX_PIB!$C56:$C59)*100</f>
        <v>17.44063645039558</v>
      </c>
      <c r="H59" s="7">
        <f>SUM(Valores_correntes!H56:H59)/SUM(AUX_PIB!$C56:$C59)*100</f>
        <v>4.6606778491733376</v>
      </c>
      <c r="I59" s="7">
        <f>SUM(Valores_correntes!I56:I59)/SUM(AUX_PIB!$C56:$C59)*100</f>
        <v>2.9767924133605746E-2</v>
      </c>
      <c r="J59" s="7">
        <f>SUM(Valores_correntes!J56:J59)/SUM(AUX_PIB!$C56:$C59)*100</f>
        <v>2.5153848061471882</v>
      </c>
      <c r="K59" s="7">
        <f>SUM(Valores_correntes!K56:K59)/SUM(AUX_PIB!$C56:$C59)*100</f>
        <v>0.35372775456970323</v>
      </c>
      <c r="L59" s="7">
        <f>SUM(Valores_correntes!L56:L59)/SUM(AUX_PIB!$C56:$C59)*100</f>
        <v>2.0744056405965865</v>
      </c>
      <c r="M59" s="7">
        <f>SUM(Valores_correntes!M56:M59)/SUM(AUX_PIB!$C56:$C59)*100</f>
        <v>9.6339639746204213</v>
      </c>
      <c r="N59" s="7">
        <f>SUM(Valores_correntes!N56:N59)/SUM(AUX_PIB!$C56:$C59)*100</f>
        <v>4.246398717420206</v>
      </c>
      <c r="O59" s="7">
        <f>SUM(Valores_correntes!O56:O59)/SUM(AUX_PIB!$C56:$C59)*100</f>
        <v>3.3821895566931014E-2</v>
      </c>
      <c r="P59" s="7">
        <f>SUM(Valores_correntes!P56:P59)/SUM(AUX_PIB!$C56:$C59)*100</f>
        <v>0.72442599442905264</v>
      </c>
      <c r="Q59" s="7">
        <f>SUM(Valores_correntes!Q56:Q59)/SUM(AUX_PIB!$C56:$C59)*100</f>
        <v>0.54819073269576779</v>
      </c>
      <c r="R59" s="7">
        <f>SUM(Valores_correntes!R56:R59)/SUM(AUX_PIB!$C56:$C59)*100</f>
        <v>3.2633280737824082</v>
      </c>
      <c r="S59" s="7">
        <f>SUM(Valores_correntes!S56:S59)/SUM(AUX_PIB!$C56:$C59)*100</f>
        <v>8.8161654138943657</v>
      </c>
      <c r="T59" s="7">
        <f>SUM(Valores_correntes!T56:T59)/SUM(AUX_PIB!$C56:$C59)*100</f>
        <v>11.61732881373813</v>
      </c>
      <c r="U59" s="7">
        <f>SUM(Valores_correntes!U56:U59)/SUM(AUX_PIB!$C56:$C59)*100</f>
        <v>10.663658860308038</v>
      </c>
      <c r="V59" s="7">
        <f>SUM(Valores_correntes!V56:V59)/SUM(AUX_PIB!$C56:$C59)*100</f>
        <v>5.1198050888390707</v>
      </c>
      <c r="W59" s="7">
        <f>SUM(Valores_correntes!W56:W59)/SUM(AUX_PIB!$C56:$C59)*100</f>
        <v>1.2290944875727969</v>
      </c>
      <c r="X59" s="7">
        <f>SUM(Valores_correntes!X56:X59)/SUM(AUX_PIB!$C56:$C59)*100</f>
        <v>7.2608785884523321</v>
      </c>
      <c r="Y59" s="7">
        <f>SUM(Valores_correntes!Y56:Y59)/SUM(AUX_PIB!$C56:$C59)*100</f>
        <v>35.890765838910369</v>
      </c>
      <c r="Z59" s="8"/>
      <c r="AA59" s="8"/>
      <c r="AF59" s="8"/>
    </row>
    <row r="60" spans="1:32" x14ac:dyDescent="0.3">
      <c r="A60" s="4" t="s">
        <v>48</v>
      </c>
      <c r="B60" s="7">
        <f>SUM(Valores_correntes!B57:B60)/SUM(AUX_PIB!$C57:$C60)*100</f>
        <v>2.6381261668153653</v>
      </c>
      <c r="C60" s="7">
        <f>SUM(Valores_correntes!C57:C60)/SUM(AUX_PIB!$C57:$C60)*100</f>
        <v>10.528614033204525</v>
      </c>
      <c r="D60" s="7">
        <f>SUM(Valores_correntes!D57:D60)/SUM(AUX_PIB!$C57:$C60)*100</f>
        <v>1.848329903872161</v>
      </c>
      <c r="E60" s="7">
        <f>SUM(Valores_correntes!E57:E60)/SUM(AUX_PIB!$C57:$C60)*100</f>
        <v>0.31775813824966909</v>
      </c>
      <c r="F60" s="7">
        <f>SUM(Valores_correntes!F57:F60)/SUM(AUX_PIB!$C57:$C60)*100</f>
        <v>1.8616865040025714</v>
      </c>
      <c r="G60" s="7">
        <f>SUM(Valores_correntes!G57:G60)/SUM(AUX_PIB!$C57:$C60)*100</f>
        <v>17.194514746144289</v>
      </c>
      <c r="H60" s="7">
        <f>SUM(Valores_correntes!H57:H60)/SUM(AUX_PIB!$C57:$C60)*100</f>
        <v>4.5276048327940499</v>
      </c>
      <c r="I60" s="7">
        <f>SUM(Valores_correntes!I57:I60)/SUM(AUX_PIB!$C57:$C60)*100</f>
        <v>2.9647542458695223E-2</v>
      </c>
      <c r="J60" s="7">
        <f>SUM(Valores_correntes!J57:J60)/SUM(AUX_PIB!$C57:$C60)*100</f>
        <v>2.5039601367483191</v>
      </c>
      <c r="K60" s="7">
        <f>SUM(Valores_correntes!K57:K60)/SUM(AUX_PIB!$C57:$C60)*100</f>
        <v>0.3432539666690545</v>
      </c>
      <c r="L60" s="7">
        <f>SUM(Valores_correntes!L57:L60)/SUM(AUX_PIB!$C57:$C60)*100</f>
        <v>2.085616138250117</v>
      </c>
      <c r="M60" s="7">
        <f>SUM(Valores_correntes!M57:M60)/SUM(AUX_PIB!$C57:$C60)*100</f>
        <v>9.4900826169202332</v>
      </c>
      <c r="N60" s="7">
        <f>SUM(Valores_correntes!N57:N60)/SUM(AUX_PIB!$C57:$C60)*100</f>
        <v>4.2660241112264332</v>
      </c>
      <c r="O60" s="7">
        <f>SUM(Valores_correntes!O57:O60)/SUM(AUX_PIB!$C57:$C60)*100</f>
        <v>3.7098141315358331E-2</v>
      </c>
      <c r="P60" s="7">
        <f>SUM(Valores_correntes!P57:P60)/SUM(AUX_PIB!$C57:$C60)*100</f>
        <v>0.72888498416598402</v>
      </c>
      <c r="Q60" s="7">
        <f>SUM(Valores_correntes!Q57:Q60)/SUM(AUX_PIB!$C57:$C60)*100</f>
        <v>0.58647718742917843</v>
      </c>
      <c r="R60" s="7">
        <f>SUM(Valores_correntes!R57:R60)/SUM(AUX_PIB!$C57:$C60)*100</f>
        <v>3.2659413356891229</v>
      </c>
      <c r="S60" s="7">
        <f>SUM(Valores_correntes!S57:S60)/SUM(AUX_PIB!$C57:$C60)*100</f>
        <v>8.8844257598260779</v>
      </c>
      <c r="T60" s="7">
        <f>SUM(Valores_correntes!T57:T60)/SUM(AUX_PIB!$C57:$C60)*100</f>
        <v>11.431755110835848</v>
      </c>
      <c r="U60" s="7">
        <f>SUM(Valores_correntes!U57:U60)/SUM(AUX_PIB!$C57:$C60)*100</f>
        <v>10.595359716978578</v>
      </c>
      <c r="V60" s="7">
        <f>SUM(Valores_correntes!V57:V60)/SUM(AUX_PIB!$C57:$C60)*100</f>
        <v>5.0811750247864635</v>
      </c>
      <c r="W60" s="7">
        <f>SUM(Valores_correntes!W57:W60)/SUM(AUX_PIB!$C57:$C60)*100</f>
        <v>1.247489292347902</v>
      </c>
      <c r="X60" s="7">
        <f>SUM(Valores_correntes!X57:X60)/SUM(AUX_PIB!$C57:$C60)*100</f>
        <v>7.2132439779418123</v>
      </c>
      <c r="Y60" s="7">
        <f>SUM(Valores_correntes!Y57:Y60)/SUM(AUX_PIB!$C57:$C60)*100</f>
        <v>35.569023122890606</v>
      </c>
      <c r="Z60" s="8"/>
      <c r="AA60" s="8"/>
      <c r="AF60" s="8"/>
    </row>
    <row r="61" spans="1:32" x14ac:dyDescent="0.3">
      <c r="A61" s="4" t="s">
        <v>49</v>
      </c>
      <c r="B61" s="7">
        <f>SUM(Valores_correntes!B58:B61)/SUM(AUX_PIB!$C58:$C61)*100</f>
        <v>2.6917703467697387</v>
      </c>
      <c r="C61" s="7">
        <f>SUM(Valores_correntes!C58:C61)/SUM(AUX_PIB!$C58:$C61)*100</f>
        <v>13.41529356641202</v>
      </c>
      <c r="D61" s="7">
        <f>SUM(Valores_correntes!D58:D61)/SUM(AUX_PIB!$C58:$C61)*100</f>
        <v>1.9044699713531221</v>
      </c>
      <c r="E61" s="7">
        <f>SUM(Valores_correntes!E58:E61)/SUM(AUX_PIB!$C58:$C61)*100</f>
        <v>0.3257465067095956</v>
      </c>
      <c r="F61" s="7">
        <f>SUM(Valores_correntes!F58:F61)/SUM(AUX_PIB!$C58:$C61)*100</f>
        <v>1.8776659797429447</v>
      </c>
      <c r="G61" s="7">
        <f>SUM(Valores_correntes!G58:G61)/SUM(AUX_PIB!$C58:$C61)*100</f>
        <v>20.214946370987423</v>
      </c>
      <c r="H61" s="7">
        <f>SUM(Valores_correntes!H58:H61)/SUM(AUX_PIB!$C58:$C61)*100</f>
        <v>4.5273507595307638</v>
      </c>
      <c r="I61" s="7">
        <f>SUM(Valores_correntes!I58:I61)/SUM(AUX_PIB!$C58:$C61)*100</f>
        <v>3.3745839612405092E-2</v>
      </c>
      <c r="J61" s="7">
        <f>SUM(Valores_correntes!J58:J61)/SUM(AUX_PIB!$C58:$C61)*100</f>
        <v>2.5750607320792382</v>
      </c>
      <c r="K61" s="7">
        <f>SUM(Valores_correntes!K58:K61)/SUM(AUX_PIB!$C58:$C61)*100</f>
        <v>0.34975443577149834</v>
      </c>
      <c r="L61" s="7">
        <f>SUM(Valores_correntes!L58:L61)/SUM(AUX_PIB!$C58:$C61)*100</f>
        <v>2.0776833556943424</v>
      </c>
      <c r="M61" s="7">
        <f>SUM(Valores_correntes!M58:M61)/SUM(AUX_PIB!$C58:$C61)*100</f>
        <v>9.5635951226882465</v>
      </c>
      <c r="N61" s="7">
        <f>SUM(Valores_correntes!N58:N61)/SUM(AUX_PIB!$C58:$C61)*100</f>
        <v>4.3404843303056255</v>
      </c>
      <c r="O61" s="7">
        <f>SUM(Valores_correntes!O58:O61)/SUM(AUX_PIB!$C58:$C61)*100</f>
        <v>4.0954020505304452E-2</v>
      </c>
      <c r="P61" s="7">
        <f>SUM(Valores_correntes!P58:P61)/SUM(AUX_PIB!$C58:$C61)*100</f>
        <v>0.742880416969803</v>
      </c>
      <c r="Q61" s="7">
        <f>SUM(Valores_correntes!Q58:Q61)/SUM(AUX_PIB!$C58:$C61)*100</f>
        <v>0.642906253047416</v>
      </c>
      <c r="R61" s="7">
        <f>SUM(Valores_correntes!R58:R61)/SUM(AUX_PIB!$C58:$C61)*100</f>
        <v>3.2853574962960228</v>
      </c>
      <c r="S61" s="7">
        <f>SUM(Valores_correntes!S58:S61)/SUM(AUX_PIB!$C58:$C61)*100</f>
        <v>9.0525825171241703</v>
      </c>
      <c r="T61" s="7">
        <f>SUM(Valores_correntes!T58:T61)/SUM(AUX_PIB!$C58:$C61)*100</f>
        <v>11.55960543660613</v>
      </c>
      <c r="U61" s="7">
        <f>SUM(Valores_correntes!U58:U61)/SUM(AUX_PIB!$C58:$C61)*100</f>
        <v>13.489993426529731</v>
      </c>
      <c r="V61" s="7">
        <f>SUM(Valores_correntes!V58:V61)/SUM(AUX_PIB!$C58:$C61)*100</f>
        <v>5.222411120402163</v>
      </c>
      <c r="W61" s="7">
        <f>SUM(Valores_correntes!W58:W61)/SUM(AUX_PIB!$C58:$C61)*100</f>
        <v>1.3184071955285097</v>
      </c>
      <c r="X61" s="7">
        <f>SUM(Valores_correntes!X58:X61)/SUM(AUX_PIB!$C58:$C61)*100</f>
        <v>7.2407068317333092</v>
      </c>
      <c r="Y61" s="7">
        <f>SUM(Valores_correntes!Y58:Y61)/SUM(AUX_PIB!$C58:$C61)*100</f>
        <v>38.83112401079984</v>
      </c>
      <c r="Z61" s="8"/>
      <c r="AA61" s="8"/>
      <c r="AF61" s="8"/>
    </row>
    <row r="62" spans="1:32" x14ac:dyDescent="0.3">
      <c r="A62" s="4" t="s">
        <v>50</v>
      </c>
      <c r="B62" s="7">
        <f>SUM(Valores_correntes!B59:B62)/SUM(AUX_PIB!$C59:$C62)*100</f>
        <v>2.7004610572234822</v>
      </c>
      <c r="C62" s="7">
        <f>SUM(Valores_correntes!C59:C62)/SUM(AUX_PIB!$C59:$C62)*100</f>
        <v>14.739784488340671</v>
      </c>
      <c r="D62" s="7">
        <f>SUM(Valores_correntes!D59:D62)/SUM(AUX_PIB!$C59:$C62)*100</f>
        <v>1.9057333464477928</v>
      </c>
      <c r="E62" s="7">
        <f>SUM(Valores_correntes!E59:E62)/SUM(AUX_PIB!$C59:$C62)*100</f>
        <v>0.32903263732097349</v>
      </c>
      <c r="F62" s="7">
        <f>SUM(Valores_correntes!F59:F62)/SUM(AUX_PIB!$C59:$C62)*100</f>
        <v>1.8717854398805374</v>
      </c>
      <c r="G62" s="7">
        <f>SUM(Valores_correntes!G59:G62)/SUM(AUX_PIB!$C59:$C62)*100</f>
        <v>21.546796969213453</v>
      </c>
      <c r="H62" s="7">
        <f>SUM(Valores_correntes!H59:H62)/SUM(AUX_PIB!$C59:$C62)*100</f>
        <v>4.4840350372814868</v>
      </c>
      <c r="I62" s="7">
        <f>SUM(Valores_correntes!I59:I62)/SUM(AUX_PIB!$C59:$C62)*100</f>
        <v>3.6496390744445058E-2</v>
      </c>
      <c r="J62" s="7">
        <f>SUM(Valores_correntes!J59:J62)/SUM(AUX_PIB!$C59:$C62)*100</f>
        <v>2.607936183729505</v>
      </c>
      <c r="K62" s="7">
        <f>SUM(Valores_correntes!K59:K62)/SUM(AUX_PIB!$C59:$C62)*100</f>
        <v>0.34045548164295714</v>
      </c>
      <c r="L62" s="7">
        <f>SUM(Valores_correntes!L59:L62)/SUM(AUX_PIB!$C59:$C62)*100</f>
        <v>2.0348753904013321</v>
      </c>
      <c r="M62" s="7">
        <f>SUM(Valores_correntes!M59:M62)/SUM(AUX_PIB!$C59:$C62)*100</f>
        <v>9.5037984837997254</v>
      </c>
      <c r="N62" s="7">
        <f>SUM(Valores_correntes!N59:N62)/SUM(AUX_PIB!$C59:$C62)*100</f>
        <v>4.3553826057890097</v>
      </c>
      <c r="O62" s="7">
        <f>SUM(Valores_correntes!O59:O62)/SUM(AUX_PIB!$C59:$C62)*100</f>
        <v>4.4774621936108462E-2</v>
      </c>
      <c r="P62" s="7">
        <f>SUM(Valores_correntes!P59:P62)/SUM(AUX_PIB!$C59:$C62)*100</f>
        <v>0.7466165801138509</v>
      </c>
      <c r="Q62" s="7">
        <f>SUM(Valores_correntes!Q59:Q62)/SUM(AUX_PIB!$C59:$C62)*100</f>
        <v>0.70747077091745358</v>
      </c>
      <c r="R62" s="7">
        <f>SUM(Valores_correntes!R59:R62)/SUM(AUX_PIB!$C59:$C62)*100</f>
        <v>3.2934777104826547</v>
      </c>
      <c r="S62" s="7">
        <f>SUM(Valores_correntes!S59:S62)/SUM(AUX_PIB!$C59:$C62)*100</f>
        <v>9.147722289239077</v>
      </c>
      <c r="T62" s="7">
        <f>SUM(Valores_correntes!T59:T62)/SUM(AUX_PIB!$C59:$C62)*100</f>
        <v>11.539878700293979</v>
      </c>
      <c r="U62" s="7">
        <f>SUM(Valores_correntes!U59:U62)/SUM(AUX_PIB!$C59:$C62)*100</f>
        <v>14.821055501021224</v>
      </c>
      <c r="V62" s="7">
        <f>SUM(Valores_correntes!V59:V62)/SUM(AUX_PIB!$C59:$C62)*100</f>
        <v>5.2602861102911485</v>
      </c>
      <c r="W62" s="7">
        <f>SUM(Valores_correntes!W59:W62)/SUM(AUX_PIB!$C59:$C62)*100</f>
        <v>1.3769588898813843</v>
      </c>
      <c r="X62" s="7">
        <f>SUM(Valores_correntes!X59:X62)/SUM(AUX_PIB!$C59:$C62)*100</f>
        <v>7.200138540764522</v>
      </c>
      <c r="Y62" s="7">
        <f>SUM(Valores_correntes!Y59:Y62)/SUM(AUX_PIB!$C59:$C62)*100</f>
        <v>40.198317742252257</v>
      </c>
      <c r="Z62" s="8"/>
      <c r="AA62" s="8"/>
      <c r="AF62" s="8"/>
    </row>
    <row r="63" spans="1:32" x14ac:dyDescent="0.3">
      <c r="A63" s="4" t="s">
        <v>51</v>
      </c>
      <c r="B63" s="7">
        <f>SUM(Valores_correntes!B60:B63)/SUM(AUX_PIB!$C60:$C63)*100</f>
        <v>2.6791903415935523</v>
      </c>
      <c r="C63" s="7">
        <f>SUM(Valores_correntes!C60:C63)/SUM(AUX_PIB!$C60:$C63)*100</f>
        <v>15.115538150204166</v>
      </c>
      <c r="D63" s="7">
        <f>SUM(Valores_correntes!D60:D63)/SUM(AUX_PIB!$C60:$C63)*100</f>
        <v>1.8808940186343568</v>
      </c>
      <c r="E63" s="7">
        <f>SUM(Valores_correntes!E60:E63)/SUM(AUX_PIB!$C60:$C63)*100</f>
        <v>0.30420396617479661</v>
      </c>
      <c r="F63" s="7">
        <f>SUM(Valores_correntes!F60:F63)/SUM(AUX_PIB!$C60:$C63)*100</f>
        <v>1.3757580582189586</v>
      </c>
      <c r="G63" s="7">
        <f>SUM(Valores_correntes!G60:G63)/SUM(AUX_PIB!$C60:$C63)*100</f>
        <v>21.355584534825837</v>
      </c>
      <c r="H63" s="7">
        <f>SUM(Valores_correntes!H60:H63)/SUM(AUX_PIB!$C60:$C63)*100</f>
        <v>4.5008841861256661</v>
      </c>
      <c r="I63" s="7">
        <f>SUM(Valores_correntes!I60:I63)/SUM(AUX_PIB!$C60:$C63)*100</f>
        <v>4.4046056262458659E-2</v>
      </c>
      <c r="J63" s="7">
        <f>SUM(Valores_correntes!J60:J63)/SUM(AUX_PIB!$C60:$C63)*100</f>
        <v>2.6966830599967646</v>
      </c>
      <c r="K63" s="7">
        <f>SUM(Valores_correntes!K60:K63)/SUM(AUX_PIB!$C60:$C63)*100</f>
        <v>0.38223961708273108</v>
      </c>
      <c r="L63" s="7">
        <f>SUM(Valores_correntes!L60:L63)/SUM(AUX_PIB!$C60:$C63)*100</f>
        <v>2.094826269313967</v>
      </c>
      <c r="M63" s="7">
        <f>SUM(Valores_correntes!M60:M63)/SUM(AUX_PIB!$C60:$C63)*100</f>
        <v>9.7186791887815875</v>
      </c>
      <c r="N63" s="7">
        <f>SUM(Valores_correntes!N60:N63)/SUM(AUX_PIB!$C60:$C63)*100</f>
        <v>4.4090602244335582</v>
      </c>
      <c r="O63" s="7">
        <f>SUM(Valores_correntes!O60:O63)/SUM(AUX_PIB!$C60:$C63)*100</f>
        <v>4.9456418554964549E-2</v>
      </c>
      <c r="P63" s="7">
        <f>SUM(Valores_correntes!P60:P63)/SUM(AUX_PIB!$C60:$C63)*100</f>
        <v>0.75725147001090731</v>
      </c>
      <c r="Q63" s="7">
        <f>SUM(Valores_correntes!Q60:Q63)/SUM(AUX_PIB!$C60:$C63)*100</f>
        <v>0.7800368230869229</v>
      </c>
      <c r="R63" s="7">
        <f>SUM(Valores_correntes!R60:R63)/SUM(AUX_PIB!$C60:$C63)*100</f>
        <v>3.3410527235954093</v>
      </c>
      <c r="S63" s="7">
        <f>SUM(Valores_correntes!S60:S63)/SUM(AUX_PIB!$C60:$C63)*100</f>
        <v>9.3368576596817618</v>
      </c>
      <c r="T63" s="7">
        <f>SUM(Valores_correntes!T60:T63)/SUM(AUX_PIB!$C60:$C63)*100</f>
        <v>11.589134752152775</v>
      </c>
      <c r="U63" s="7">
        <f>SUM(Valores_correntes!U60:U63)/SUM(AUX_PIB!$C60:$C63)*100</f>
        <v>15.209040625021592</v>
      </c>
      <c r="V63" s="7">
        <f>SUM(Valores_correntes!V60:V63)/SUM(AUX_PIB!$C60:$C63)*100</f>
        <v>5.3348285486420286</v>
      </c>
      <c r="W63" s="7">
        <f>SUM(Valores_correntes!W60:W63)/SUM(AUX_PIB!$C60:$C63)*100</f>
        <v>1.4664804063444508</v>
      </c>
      <c r="X63" s="7">
        <f>SUM(Valores_correntes!X60:X63)/SUM(AUX_PIB!$C60:$C63)*100</f>
        <v>6.8116370511283346</v>
      </c>
      <c r="Y63" s="7">
        <f>SUM(Valores_correntes!Y60:Y63)/SUM(AUX_PIB!$C60:$C63)*100</f>
        <v>40.411121383289185</v>
      </c>
      <c r="Z63" s="8"/>
      <c r="AA63" s="8"/>
      <c r="AF63" s="8"/>
    </row>
    <row r="64" spans="1:32" x14ac:dyDescent="0.3">
      <c r="A64" s="4" t="s">
        <v>52</v>
      </c>
      <c r="B64" s="7">
        <f>SUM(Valores_correntes!B61:B64)/SUM(AUX_PIB!$C61:$C64)*100</f>
        <v>2.5945057221841741</v>
      </c>
      <c r="C64" s="7">
        <f>SUM(Valores_correntes!C61:C64)/SUM(AUX_PIB!$C61:$C64)*100</f>
        <v>14.716808252158604</v>
      </c>
      <c r="D64" s="7">
        <f>SUM(Valores_correntes!D61:D64)/SUM(AUX_PIB!$C61:$C64)*100</f>
        <v>1.8194611108386443</v>
      </c>
      <c r="E64" s="7">
        <f>SUM(Valores_correntes!E61:E64)/SUM(AUX_PIB!$C61:$C64)*100</f>
        <v>0.28412991854329062</v>
      </c>
      <c r="F64" s="7">
        <f>SUM(Valores_correntes!F61:F64)/SUM(AUX_PIB!$C61:$C64)*100</f>
        <v>1.3345013751190862</v>
      </c>
      <c r="G64" s="7">
        <f>SUM(Valores_correntes!G61:G64)/SUM(AUX_PIB!$C61:$C64)*100</f>
        <v>20.749406378843798</v>
      </c>
      <c r="H64" s="7">
        <f>SUM(Valores_correntes!H61:H64)/SUM(AUX_PIB!$C61:$C64)*100</f>
        <v>4.3794401933285618</v>
      </c>
      <c r="I64" s="7">
        <f>SUM(Valores_correntes!I61:I64)/SUM(AUX_PIB!$C61:$C64)*100</f>
        <v>5.0326862968666584E-2</v>
      </c>
      <c r="J64" s="7">
        <f>SUM(Valores_correntes!J61:J64)/SUM(AUX_PIB!$C61:$C64)*100</f>
        <v>2.5756134475569228</v>
      </c>
      <c r="K64" s="7">
        <f>SUM(Valores_correntes!K61:K64)/SUM(AUX_PIB!$C61:$C64)*100</f>
        <v>0.38449192329218379</v>
      </c>
      <c r="L64" s="7">
        <f>SUM(Valores_correntes!L61:L64)/SUM(AUX_PIB!$C61:$C64)*100</f>
        <v>2.0699303544459404</v>
      </c>
      <c r="M64" s="7">
        <f>SUM(Valores_correntes!M61:M64)/SUM(AUX_PIB!$C61:$C64)*100</f>
        <v>9.4598027815922734</v>
      </c>
      <c r="N64" s="7">
        <f>SUM(Valores_correntes!N61:N64)/SUM(AUX_PIB!$C61:$C64)*100</f>
        <v>4.269318276384503</v>
      </c>
      <c r="O64" s="7">
        <f>SUM(Valores_correntes!O61:O64)/SUM(AUX_PIB!$C61:$C64)*100</f>
        <v>4.7434177713490677E-2</v>
      </c>
      <c r="P64" s="7">
        <f>SUM(Valores_correntes!P61:P64)/SUM(AUX_PIB!$C61:$C64)*100</f>
        <v>0.73623841611487695</v>
      </c>
      <c r="Q64" s="7">
        <f>SUM(Valores_correntes!Q61:Q64)/SUM(AUX_PIB!$C61:$C64)*100</f>
        <v>0.73788772501491906</v>
      </c>
      <c r="R64" s="7">
        <f>SUM(Valores_correntes!R61:R64)/SUM(AUX_PIB!$C61:$C64)*100</f>
        <v>3.2178312043997939</v>
      </c>
      <c r="S64" s="7">
        <f>SUM(Valores_correntes!S61:S64)/SUM(AUX_PIB!$C61:$C64)*100</f>
        <v>9.0087097996275851</v>
      </c>
      <c r="T64" s="7">
        <f>SUM(Valores_correntes!T61:T64)/SUM(AUX_PIB!$C61:$C64)*100</f>
        <v>11.243264191897239</v>
      </c>
      <c r="U64" s="7">
        <f>SUM(Valores_correntes!U61:U64)/SUM(AUX_PIB!$C61:$C64)*100</f>
        <v>14.81456929284076</v>
      </c>
      <c r="V64" s="7">
        <f>SUM(Valores_correntes!V61:V64)/SUM(AUX_PIB!$C61:$C64)*100</f>
        <v>5.1313129745104433</v>
      </c>
      <c r="W64" s="7">
        <f>SUM(Valores_correntes!W61:W64)/SUM(AUX_PIB!$C61:$C64)*100</f>
        <v>1.4065095668503935</v>
      </c>
      <c r="X64" s="7">
        <f>SUM(Valores_correntes!X61:X64)/SUM(AUX_PIB!$C61:$C64)*100</f>
        <v>6.6222629339648202</v>
      </c>
      <c r="Y64" s="7">
        <f>SUM(Valores_correntes!Y61:Y64)/SUM(AUX_PIB!$C61:$C64)*100</f>
        <v>39.217918960063656</v>
      </c>
      <c r="Z64" s="8"/>
      <c r="AA64" s="8"/>
      <c r="AF64" s="8"/>
    </row>
    <row r="65" spans="1:32" x14ac:dyDescent="0.3">
      <c r="A65" s="4" t="s">
        <v>53</v>
      </c>
      <c r="B65" s="7">
        <f>SUM(Valores_correntes!B62:B65)/SUM(AUX_PIB!$C62:$C65)*100</f>
        <v>2.4884534514497783</v>
      </c>
      <c r="C65" s="7">
        <f>SUM(Valores_correntes!C62:C65)/SUM(AUX_PIB!$C62:$C65)*100</f>
        <v>12.773386350224186</v>
      </c>
      <c r="D65" s="7">
        <f>SUM(Valores_correntes!D62:D65)/SUM(AUX_PIB!$C62:$C65)*100</f>
        <v>1.7457270364921795</v>
      </c>
      <c r="E65" s="7">
        <f>SUM(Valores_correntes!E62:E65)/SUM(AUX_PIB!$C62:$C65)*100</f>
        <v>0.26497254096267298</v>
      </c>
      <c r="F65" s="7">
        <f>SUM(Valores_correntes!F62:F65)/SUM(AUX_PIB!$C62:$C65)*100</f>
        <v>1.3273539901835183</v>
      </c>
      <c r="G65" s="7">
        <f>SUM(Valores_correntes!G62:G65)/SUM(AUX_PIB!$C62:$C65)*100</f>
        <v>18.599893369312333</v>
      </c>
      <c r="H65" s="7">
        <f>SUM(Valores_correntes!H62:H65)/SUM(AUX_PIB!$C62:$C65)*100</f>
        <v>4.2116002193852839</v>
      </c>
      <c r="I65" s="7">
        <f>SUM(Valores_correntes!I62:I65)/SUM(AUX_PIB!$C62:$C65)*100</f>
        <v>5.579448782565672E-2</v>
      </c>
      <c r="J65" s="7">
        <f>SUM(Valores_correntes!J62:J65)/SUM(AUX_PIB!$C62:$C65)*100</f>
        <v>2.4515111433759431</v>
      </c>
      <c r="K65" s="7">
        <f>SUM(Valores_correntes!K62:K65)/SUM(AUX_PIB!$C62:$C65)*100</f>
        <v>0.38275458293193959</v>
      </c>
      <c r="L65" s="7">
        <f>SUM(Valores_correntes!L62:L65)/SUM(AUX_PIB!$C62:$C65)*100</f>
        <v>2.0574660423634707</v>
      </c>
      <c r="M65" s="7">
        <f>SUM(Valores_correntes!M62:M65)/SUM(AUX_PIB!$C62:$C65)*100</f>
        <v>9.1591264758822941</v>
      </c>
      <c r="N65" s="7">
        <f>SUM(Valores_correntes!N62:N65)/SUM(AUX_PIB!$C62:$C65)*100</f>
        <v>4.1201963037079272</v>
      </c>
      <c r="O65" s="7">
        <f>SUM(Valores_correntes!O62:O65)/SUM(AUX_PIB!$C62:$C65)*100</f>
        <v>4.6535034708519739E-2</v>
      </c>
      <c r="P65" s="7">
        <f>SUM(Valores_correntes!P62:P65)/SUM(AUX_PIB!$C62:$C65)*100</f>
        <v>0.71358337520961856</v>
      </c>
      <c r="Q65" s="7">
        <f>SUM(Valores_correntes!Q62:Q65)/SUM(AUX_PIB!$C62:$C65)*100</f>
        <v>0.66526758081679427</v>
      </c>
      <c r="R65" s="7">
        <f>SUM(Valores_correntes!R62:R65)/SUM(AUX_PIB!$C62:$C65)*100</f>
        <v>3.1907268544082221</v>
      </c>
      <c r="S65" s="7">
        <f>SUM(Valores_correntes!S62:S65)/SUM(AUX_PIB!$C62:$C65)*100</f>
        <v>8.7363091488510811</v>
      </c>
      <c r="T65" s="7">
        <f>SUM(Valores_correntes!T62:T65)/SUM(AUX_PIB!$C62:$C65)*100</f>
        <v>10.820249974542989</v>
      </c>
      <c r="U65" s="7">
        <f>SUM(Valores_correntes!U62:U65)/SUM(AUX_PIB!$C62:$C65)*100</f>
        <v>12.875715872758361</v>
      </c>
      <c r="V65" s="7">
        <f>SUM(Valores_correntes!V62:V65)/SUM(AUX_PIB!$C62:$C65)*100</f>
        <v>4.9108215550777414</v>
      </c>
      <c r="W65" s="7">
        <f>SUM(Valores_correntes!W62:W65)/SUM(AUX_PIB!$C62:$C65)*100</f>
        <v>1.3129947047114068</v>
      </c>
      <c r="X65" s="7">
        <f>SUM(Valores_correntes!X62:X65)/SUM(AUX_PIB!$C62:$C65)*100</f>
        <v>6.5755468869552107</v>
      </c>
      <c r="Y65" s="7">
        <f>SUM(Valores_correntes!Y62:Y65)/SUM(AUX_PIB!$C62:$C65)*100</f>
        <v>36.495328994045714</v>
      </c>
      <c r="Z65" s="8"/>
      <c r="AA65" s="8"/>
      <c r="AF65" s="8"/>
    </row>
    <row r="66" spans="1:32" x14ac:dyDescent="0.3">
      <c r="A66" s="4" t="s">
        <v>54</v>
      </c>
      <c r="B66" s="7">
        <f>SUM(Valores_correntes!B63:B66)/SUM(AUX_PIB!$C63:$C66)*100</f>
        <v>2.391394525232704</v>
      </c>
      <c r="C66" s="7">
        <f>SUM(Valores_correntes!C63:C66)/SUM(AUX_PIB!$C63:$C66)*100</f>
        <v>11.207853087016922</v>
      </c>
      <c r="D66" s="7">
        <f>SUM(Valores_correntes!D63:D66)/SUM(AUX_PIB!$C63:$C66)*100</f>
        <v>1.6783523021560984</v>
      </c>
      <c r="E66" s="7">
        <f>SUM(Valores_correntes!E63:E66)/SUM(AUX_PIB!$C63:$C66)*100</f>
        <v>0.24325531292915614</v>
      </c>
      <c r="F66" s="7">
        <f>SUM(Valores_correntes!F63:F66)/SUM(AUX_PIB!$C63:$C66)*100</f>
        <v>1.3367610256974076</v>
      </c>
      <c r="G66" s="7">
        <f>SUM(Valores_correntes!G63:G66)/SUM(AUX_PIB!$C63:$C66)*100</f>
        <v>16.857616253032287</v>
      </c>
      <c r="H66" s="7">
        <f>SUM(Valores_correntes!H63:H66)/SUM(AUX_PIB!$C63:$C66)*100</f>
        <v>4.0907441289390203</v>
      </c>
      <c r="I66" s="7">
        <f>SUM(Valores_correntes!I63:I66)/SUM(AUX_PIB!$C63:$C66)*100</f>
        <v>6.3587061723141575E-2</v>
      </c>
      <c r="J66" s="7">
        <f>SUM(Valores_correntes!J63:J66)/SUM(AUX_PIB!$C63:$C66)*100</f>
        <v>2.3582160757618711</v>
      </c>
      <c r="K66" s="7">
        <f>SUM(Valores_correntes!K63:K66)/SUM(AUX_PIB!$C63:$C66)*100</f>
        <v>0.41946762447584196</v>
      </c>
      <c r="L66" s="7">
        <f>SUM(Valores_correntes!L63:L66)/SUM(AUX_PIB!$C63:$C66)*100</f>
        <v>2.1072752437965669</v>
      </c>
      <c r="M66" s="7">
        <f>SUM(Valores_correntes!M63:M66)/SUM(AUX_PIB!$C63:$C66)*100</f>
        <v>9.0392901346964418</v>
      </c>
      <c r="N66" s="7">
        <f>SUM(Valores_correntes!N63:N66)/SUM(AUX_PIB!$C63:$C66)*100</f>
        <v>4.0024269098320318</v>
      </c>
      <c r="O66" s="7">
        <f>SUM(Valores_correntes!O63:O66)/SUM(AUX_PIB!$C63:$C66)*100</f>
        <v>4.5806277554317057E-2</v>
      </c>
      <c r="P66" s="7">
        <f>SUM(Valores_correntes!P63:P66)/SUM(AUX_PIB!$C63:$C66)*100</f>
        <v>0.69601461196518899</v>
      </c>
      <c r="Q66" s="7">
        <f>SUM(Valores_correntes!Q63:Q66)/SUM(AUX_PIB!$C63:$C66)*100</f>
        <v>0.58046916610968757</v>
      </c>
      <c r="R66" s="7">
        <f>SUM(Valores_correntes!R63:R66)/SUM(AUX_PIB!$C63:$C66)*100</f>
        <v>3.17341615695209</v>
      </c>
      <c r="S66" s="7">
        <f>SUM(Valores_correntes!S63:S66)/SUM(AUX_PIB!$C63:$C66)*100</f>
        <v>8.4981331224133161</v>
      </c>
      <c r="T66" s="7">
        <f>SUM(Valores_correntes!T63:T66)/SUM(AUX_PIB!$C63:$C66)*100</f>
        <v>10.484565564003754</v>
      </c>
      <c r="U66" s="7">
        <f>SUM(Valores_correntes!U63:U66)/SUM(AUX_PIB!$C63:$C66)*100</f>
        <v>11.31724642629438</v>
      </c>
      <c r="V66" s="7">
        <f>SUM(Valores_correntes!V63:V66)/SUM(AUX_PIB!$C63:$C66)*100</f>
        <v>4.7325829898831584</v>
      </c>
      <c r="W66" s="7">
        <f>SUM(Valores_correntes!W63:W66)/SUM(AUX_PIB!$C63:$C66)*100</f>
        <v>1.2431921035146856</v>
      </c>
      <c r="X66" s="7">
        <f>SUM(Valores_correntes!X63:X66)/SUM(AUX_PIB!$C63:$C66)*100</f>
        <v>6.6174524264460635</v>
      </c>
      <c r="Y66" s="7">
        <f>SUM(Valores_correntes!Y63:Y66)/SUM(AUX_PIB!$C63:$C66)*100</f>
        <v>34.395039510142048</v>
      </c>
      <c r="Z66" s="8"/>
      <c r="AA66" s="8"/>
      <c r="AF66" s="8"/>
    </row>
    <row r="67" spans="1:32" x14ac:dyDescent="0.3">
      <c r="A67" s="4" t="s">
        <v>55</v>
      </c>
      <c r="B67" s="7">
        <f>SUM(Valores_correntes!B64:B67)/SUM(AUX_PIB!$C64:$C67)*100</f>
        <v>2.3231518099001613</v>
      </c>
      <c r="C67" s="7">
        <f>SUM(Valores_correntes!C64:C67)/SUM(AUX_PIB!$C64:$C67)*100</f>
        <v>10.331705905392031</v>
      </c>
      <c r="D67" s="7">
        <f>SUM(Valores_correntes!D64:D67)/SUM(AUX_PIB!$C64:$C67)*100</f>
        <v>1.6302543383940777</v>
      </c>
      <c r="E67" s="7">
        <f>SUM(Valores_correntes!E64:E67)/SUM(AUX_PIB!$C64:$C67)*100</f>
        <v>0.22604416269481098</v>
      </c>
      <c r="F67" s="7">
        <f>SUM(Valores_correntes!F64:F67)/SUM(AUX_PIB!$C64:$C67)*100</f>
        <v>1.4323711721386423</v>
      </c>
      <c r="G67" s="7">
        <f>SUM(Valores_correntes!G64:G67)/SUM(AUX_PIB!$C64:$C67)*100</f>
        <v>15.943527388519721</v>
      </c>
      <c r="H67" s="7">
        <f>SUM(Valores_correntes!H64:H67)/SUM(AUX_PIB!$C64:$C67)*100</f>
        <v>4.0789997583123538</v>
      </c>
      <c r="I67" s="7">
        <f>SUM(Valores_correntes!I64:I67)/SUM(AUX_PIB!$C64:$C67)*100</f>
        <v>7.5909028685819321E-2</v>
      </c>
      <c r="J67" s="7">
        <f>SUM(Valores_correntes!J64:J67)/SUM(AUX_PIB!$C64:$C67)*100</f>
        <v>2.2322900043737843</v>
      </c>
      <c r="K67" s="7">
        <f>SUM(Valores_correntes!K64:K67)/SUM(AUX_PIB!$C64:$C67)*100</f>
        <v>0.55590690940547438</v>
      </c>
      <c r="L67" s="7">
        <f>SUM(Valores_correntes!L64:L67)/SUM(AUX_PIB!$C64:$C67)*100</f>
        <v>2.2200253064510731</v>
      </c>
      <c r="M67" s="7">
        <f>SUM(Valores_correntes!M64:M67)/SUM(AUX_PIB!$C64:$C67)*100</f>
        <v>9.1631310072285039</v>
      </c>
      <c r="N67" s="7">
        <f>SUM(Valores_correntes!N64:N67)/SUM(AUX_PIB!$C64:$C67)*100</f>
        <v>3.9497486837313636</v>
      </c>
      <c r="O67" s="7">
        <f>SUM(Valores_correntes!O64:O67)/SUM(AUX_PIB!$C64:$C67)*100</f>
        <v>4.6302543140493729E-2</v>
      </c>
      <c r="P67" s="7">
        <f>SUM(Valores_correntes!P64:P67)/SUM(AUX_PIB!$C64:$C67)*100</f>
        <v>0.69048005964194736</v>
      </c>
      <c r="Q67" s="7">
        <f>SUM(Valores_correntes!Q64:Q67)/SUM(AUX_PIB!$C64:$C67)*100</f>
        <v>0.5360097445146399</v>
      </c>
      <c r="R67" s="7">
        <f>SUM(Valores_correntes!R64:R67)/SUM(AUX_PIB!$C64:$C67)*100</f>
        <v>3.2407780767664867</v>
      </c>
      <c r="S67" s="7">
        <f>SUM(Valores_correntes!S64:S67)/SUM(AUX_PIB!$C64:$C67)*100</f>
        <v>8.4633191077949288</v>
      </c>
      <c r="T67" s="7">
        <f>SUM(Valores_correntes!T64:T67)/SUM(AUX_PIB!$C64:$C67)*100</f>
        <v>10.351900251943878</v>
      </c>
      <c r="U67" s="7">
        <f>SUM(Valores_correntes!U64:U67)/SUM(AUX_PIB!$C64:$C67)*100</f>
        <v>10.453917477218344</v>
      </c>
      <c r="V67" s="7">
        <f>SUM(Valores_correntes!V64:V67)/SUM(AUX_PIB!$C64:$C67)*100</f>
        <v>4.5530244024098092</v>
      </c>
      <c r="W67" s="7">
        <f>SUM(Valores_correntes!W64:W67)/SUM(AUX_PIB!$C64:$C67)*100</f>
        <v>1.3179608166149253</v>
      </c>
      <c r="X67" s="7">
        <f>SUM(Valores_correntes!X64:X67)/SUM(AUX_PIB!$C64:$C67)*100</f>
        <v>6.8931745553562003</v>
      </c>
      <c r="Y67" s="7">
        <f>SUM(Valores_correntes!Y64:Y67)/SUM(AUX_PIB!$C64:$C67)*100</f>
        <v>33.569977503543157</v>
      </c>
      <c r="Z67" s="8"/>
      <c r="AA67" s="8"/>
      <c r="AF67" s="8"/>
    </row>
    <row r="68" spans="1:32" x14ac:dyDescent="0.3">
      <c r="A68" s="4" t="s">
        <v>56</v>
      </c>
      <c r="B68" s="7">
        <f>SUM(Valores_correntes!B65:B68)/SUM(AUX_PIB!$C65:$C68)*100</f>
        <v>2.2908945174446678</v>
      </c>
      <c r="C68" s="7">
        <f>SUM(Valores_correntes!C65:C68)/SUM(AUX_PIB!$C65:$C68)*100</f>
        <v>10.695958326509977</v>
      </c>
      <c r="D68" s="7">
        <f>SUM(Valores_correntes!D65:D68)/SUM(AUX_PIB!$C65:$C68)*100</f>
        <v>1.6083582377972454</v>
      </c>
      <c r="E68" s="7">
        <f>SUM(Valores_correntes!E65:E68)/SUM(AUX_PIB!$C65:$C68)*100</f>
        <v>0.22909992435434712</v>
      </c>
      <c r="F68" s="7">
        <f>SUM(Valores_correntes!F65:F68)/SUM(AUX_PIB!$C65:$C68)*100</f>
        <v>1.4610421691684266</v>
      </c>
      <c r="G68" s="7">
        <f>SUM(Valores_correntes!G65:G68)/SUM(AUX_PIB!$C65:$C68)*100</f>
        <v>16.285353175274661</v>
      </c>
      <c r="H68" s="7">
        <f>SUM(Valores_correntes!H65:H68)/SUM(AUX_PIB!$C65:$C68)*100</f>
        <v>4.0979765455477946</v>
      </c>
      <c r="I68" s="7">
        <f>SUM(Valores_correntes!I65:I68)/SUM(AUX_PIB!$C65:$C68)*100</f>
        <v>8.072332788489256E-2</v>
      </c>
      <c r="J68" s="7">
        <f>SUM(Valores_correntes!J65:J68)/SUM(AUX_PIB!$C65:$C68)*100</f>
        <v>2.2611668621631664</v>
      </c>
      <c r="K68" s="7">
        <f>SUM(Valores_correntes!K65:K68)/SUM(AUX_PIB!$C65:$C68)*100</f>
        <v>0.63324381989317169</v>
      </c>
      <c r="L68" s="7">
        <f>SUM(Valores_correntes!L65:L68)/SUM(AUX_PIB!$C65:$C68)*100</f>
        <v>2.2685623101194654</v>
      </c>
      <c r="M68" s="7">
        <f>SUM(Valores_correntes!M65:M68)/SUM(AUX_PIB!$C65:$C68)*100</f>
        <v>9.3416728656084906</v>
      </c>
      <c r="N68" s="7">
        <f>SUM(Valores_correntes!N65:N68)/SUM(AUX_PIB!$C65:$C68)*100</f>
        <v>3.9811068072536622</v>
      </c>
      <c r="O68" s="7">
        <f>SUM(Valores_correntes!O65:O68)/SUM(AUX_PIB!$C65:$C68)*100</f>
        <v>4.7275168647345232E-2</v>
      </c>
      <c r="P68" s="7">
        <f>SUM(Valores_correntes!P65:P68)/SUM(AUX_PIB!$C65:$C68)*100</f>
        <v>0.69622576345399045</v>
      </c>
      <c r="Q68" s="7">
        <f>SUM(Valores_correntes!Q65:Q68)/SUM(AUX_PIB!$C65:$C68)*100</f>
        <v>0.54730419274535969</v>
      </c>
      <c r="R68" s="7">
        <f>SUM(Valores_correntes!R65:R68)/SUM(AUX_PIB!$C65:$C68)*100</f>
        <v>3.4195945694599224</v>
      </c>
      <c r="S68" s="7">
        <f>SUM(Valores_correntes!S65:S68)/SUM(AUX_PIB!$C65:$C68)*100</f>
        <v>8.6915065015602799</v>
      </c>
      <c r="T68" s="7">
        <f>SUM(Valores_correntes!T65:T68)/SUM(AUX_PIB!$C65:$C68)*100</f>
        <v>10.369977870246126</v>
      </c>
      <c r="U68" s="7">
        <f>SUM(Valores_correntes!U65:U68)/SUM(AUX_PIB!$C65:$C68)*100</f>
        <v>10.823956823042215</v>
      </c>
      <c r="V68" s="7">
        <f>SUM(Valores_correntes!V65:V68)/SUM(AUX_PIB!$C65:$C68)*100</f>
        <v>4.5657508634144017</v>
      </c>
      <c r="W68" s="7">
        <f>SUM(Valores_correntes!W65:W68)/SUM(AUX_PIB!$C65:$C68)*100</f>
        <v>1.4096479369928785</v>
      </c>
      <c r="X68" s="7">
        <f>SUM(Valores_correntes!X65:X68)/SUM(AUX_PIB!$C65:$C68)*100</f>
        <v>7.149199048747815</v>
      </c>
      <c r="Y68" s="7">
        <f>SUM(Valores_correntes!Y65:Y68)/SUM(AUX_PIB!$C65:$C68)*100</f>
        <v>34.318532542443435</v>
      </c>
      <c r="Z68" s="8"/>
      <c r="AA68" s="8"/>
      <c r="AF68" s="8"/>
    </row>
    <row r="69" spans="1:32" x14ac:dyDescent="0.3">
      <c r="A69" s="4" t="s">
        <v>57</v>
      </c>
      <c r="B69" s="7">
        <f>SUM(Valores_correntes!B66:B69)/SUM(AUX_PIB!$C66:$C69)*100</f>
        <v>2.1884162660334638</v>
      </c>
      <c r="C69" s="7">
        <f>SUM(Valores_correntes!C66:C69)/SUM(AUX_PIB!$C66:$C69)*100</f>
        <v>10.308402923774684</v>
      </c>
      <c r="D69" s="7">
        <f>SUM(Valores_correntes!D66:D69)/SUM(AUX_PIB!$C66:$C69)*100</f>
        <v>1.5311809563980761</v>
      </c>
      <c r="E69" s="7">
        <f>SUM(Valores_correntes!E66:E69)/SUM(AUX_PIB!$C66:$C69)*100</f>
        <v>0.23212385538487665</v>
      </c>
      <c r="F69" s="7">
        <f>SUM(Valores_correntes!F66:F69)/SUM(AUX_PIB!$C66:$C69)*100</f>
        <v>1.4278950495555862</v>
      </c>
      <c r="G69" s="7">
        <f>SUM(Valores_correntes!G66:G69)/SUM(AUX_PIB!$C66:$C69)*100</f>
        <v>15.688019051146684</v>
      </c>
      <c r="H69" s="7">
        <f>SUM(Valores_correntes!H66:H69)/SUM(AUX_PIB!$C66:$C69)*100</f>
        <v>4.1468742493813346</v>
      </c>
      <c r="I69" s="7">
        <f>SUM(Valores_correntes!I66:I69)/SUM(AUX_PIB!$C66:$C69)*100</f>
        <v>7.8779955603936566E-2</v>
      </c>
      <c r="J69" s="7">
        <f>SUM(Valores_correntes!J66:J69)/SUM(AUX_PIB!$C66:$C69)*100</f>
        <v>2.261489654551224</v>
      </c>
      <c r="K69" s="7">
        <f>SUM(Valores_correntes!K66:K69)/SUM(AUX_PIB!$C66:$C69)*100</f>
        <v>0.73168291435459831</v>
      </c>
      <c r="L69" s="7">
        <f>SUM(Valores_correntes!L66:L69)/SUM(AUX_PIB!$C66:$C69)*100</f>
        <v>2.414501514323145</v>
      </c>
      <c r="M69" s="7">
        <f>SUM(Valores_correntes!M66:M69)/SUM(AUX_PIB!$C66:$C69)*100</f>
        <v>9.6333282882142388</v>
      </c>
      <c r="N69" s="7">
        <f>SUM(Valores_correntes!N66:N69)/SUM(AUX_PIB!$C66:$C69)*100</f>
        <v>4.0209695827661074</v>
      </c>
      <c r="O69" s="7">
        <f>SUM(Valores_correntes!O66:O69)/SUM(AUX_PIB!$C66:$C69)*100</f>
        <v>4.6839846880972084E-2</v>
      </c>
      <c r="P69" s="7">
        <f>SUM(Valores_correntes!P66:P69)/SUM(AUX_PIB!$C66:$C69)*100</f>
        <v>0.69701430324710467</v>
      </c>
      <c r="Q69" s="7">
        <f>SUM(Valores_correntes!Q66:Q69)/SUM(AUX_PIB!$C66:$C69)*100</f>
        <v>0.61777943831722748</v>
      </c>
      <c r="R69" s="7">
        <f>SUM(Valores_correntes!R66:R69)/SUM(AUX_PIB!$C66:$C69)*100</f>
        <v>3.5093271136775002</v>
      </c>
      <c r="S69" s="7">
        <f>SUM(Valores_correntes!S66:S69)/SUM(AUX_PIB!$C66:$C69)*100</f>
        <v>8.891930284888911</v>
      </c>
      <c r="T69" s="7">
        <f>SUM(Valores_correntes!T66:T69)/SUM(AUX_PIB!$C66:$C69)*100</f>
        <v>10.356260098180906</v>
      </c>
      <c r="U69" s="7">
        <f>SUM(Valores_correntes!U66:U69)/SUM(AUX_PIB!$C66:$C69)*100</f>
        <v>10.434022726259592</v>
      </c>
      <c r="V69" s="7">
        <f>SUM(Valores_correntes!V66:V69)/SUM(AUX_PIB!$C66:$C69)*100</f>
        <v>4.4896849141964053</v>
      </c>
      <c r="W69" s="7">
        <f>SUM(Valores_correntes!W66:W69)/SUM(AUX_PIB!$C66:$C69)*100</f>
        <v>1.5815862080567022</v>
      </c>
      <c r="X69" s="7">
        <f>SUM(Valores_correntes!X66:X69)/SUM(AUX_PIB!$C66:$C69)*100</f>
        <v>7.3517236775562322</v>
      </c>
      <c r="Y69" s="7">
        <f>SUM(Valores_correntes!Y66:Y69)/SUM(AUX_PIB!$C66:$C69)*100</f>
        <v>34.213277624249841</v>
      </c>
      <c r="Z69" s="8"/>
      <c r="AA69" s="8"/>
      <c r="AF69" s="8"/>
    </row>
    <row r="70" spans="1:32" x14ac:dyDescent="0.3">
      <c r="A70" s="4" t="s">
        <v>58</v>
      </c>
      <c r="B70" s="7">
        <f>SUM(Valores_correntes!B67:B70)/SUM(AUX_PIB!$C67:$C70)*100</f>
        <v>2.1751787124381474</v>
      </c>
      <c r="C70" s="7">
        <f>SUM(Valores_correntes!C67:C70)/SUM(AUX_PIB!$C67:$C70)*100</f>
        <v>10.428791864876761</v>
      </c>
      <c r="D70" s="7">
        <f>SUM(Valores_correntes!D67:D70)/SUM(AUX_PIB!$C67:$C70)*100</f>
        <v>1.5278580532437707</v>
      </c>
      <c r="E70" s="7">
        <f>SUM(Valores_correntes!E67:E70)/SUM(AUX_PIB!$C67:$C70)*100</f>
        <v>0.23284344450912103</v>
      </c>
      <c r="F70" s="7">
        <f>SUM(Valores_correntes!F67:F70)/SUM(AUX_PIB!$C67:$C70)*100</f>
        <v>1.4397942835643864</v>
      </c>
      <c r="G70" s="7">
        <f>SUM(Valores_correntes!G67:G70)/SUM(AUX_PIB!$C67:$C70)*100</f>
        <v>15.804466358632185</v>
      </c>
      <c r="H70" s="7">
        <f>SUM(Valores_correntes!H67:H70)/SUM(AUX_PIB!$C67:$C70)*100</f>
        <v>4.2216038999252694</v>
      </c>
      <c r="I70" s="7">
        <f>SUM(Valores_correntes!I67:I70)/SUM(AUX_PIB!$C67:$C70)*100</f>
        <v>7.8701663100748262E-2</v>
      </c>
      <c r="J70" s="7">
        <f>SUM(Valores_correntes!J67:J70)/SUM(AUX_PIB!$C67:$C70)*100</f>
        <v>2.2641109942033548</v>
      </c>
      <c r="K70" s="7">
        <f>SUM(Valores_correntes!K67:K70)/SUM(AUX_PIB!$C67:$C70)*100</f>
        <v>0.86727063276567529</v>
      </c>
      <c r="L70" s="7">
        <f>SUM(Valores_correntes!L67:L70)/SUM(AUX_PIB!$C67:$C70)*100</f>
        <v>2.5249327627725267</v>
      </c>
      <c r="M70" s="7">
        <f>SUM(Valores_correntes!M67:M70)/SUM(AUX_PIB!$C67:$C70)*100</f>
        <v>9.9566199527675749</v>
      </c>
      <c r="N70" s="7">
        <f>SUM(Valores_correntes!N67:N70)/SUM(AUX_PIB!$C67:$C70)*100</f>
        <v>4.1240031117747051</v>
      </c>
      <c r="O70" s="7">
        <f>SUM(Valores_correntes!O67:O70)/SUM(AUX_PIB!$C67:$C70)*100</f>
        <v>4.6993173573447476E-2</v>
      </c>
      <c r="P70" s="7">
        <f>SUM(Valores_correntes!P67:P70)/SUM(AUX_PIB!$C67:$C70)*100</f>
        <v>0.70925968751594182</v>
      </c>
      <c r="Q70" s="7">
        <f>SUM(Valores_correntes!Q67:Q70)/SUM(AUX_PIB!$C67:$C70)*100</f>
        <v>0.73794510962365989</v>
      </c>
      <c r="R70" s="7">
        <f>SUM(Valores_correntes!R67:R70)/SUM(AUX_PIB!$C67:$C70)*100</f>
        <v>3.6888768750309144</v>
      </c>
      <c r="S70" s="7">
        <f>SUM(Valores_correntes!S67:S70)/SUM(AUX_PIB!$C67:$C70)*100</f>
        <v>9.3070779575186684</v>
      </c>
      <c r="T70" s="7">
        <f>SUM(Valores_correntes!T67:T70)/SUM(AUX_PIB!$C67:$C70)*100</f>
        <v>10.520785724138124</v>
      </c>
      <c r="U70" s="7">
        <f>SUM(Valores_correntes!U67:U70)/SUM(AUX_PIB!$C67:$C70)*100</f>
        <v>10.554486701550955</v>
      </c>
      <c r="V70" s="7">
        <f>SUM(Valores_correntes!V67:V70)/SUM(AUX_PIB!$C67:$C70)*100</f>
        <v>4.5012287349630684</v>
      </c>
      <c r="W70" s="7">
        <f>SUM(Valores_correntes!W67:W70)/SUM(AUX_PIB!$C67:$C70)*100</f>
        <v>1.8380591868984564</v>
      </c>
      <c r="X70" s="7">
        <f>SUM(Valores_correntes!X67:X70)/SUM(AUX_PIB!$C67:$C70)*100</f>
        <v>7.6536039213678269</v>
      </c>
      <c r="Y70" s="7">
        <f>SUM(Valores_correntes!Y67:Y70)/SUM(AUX_PIB!$C67:$C70)*100</f>
        <v>35.06816426891843</v>
      </c>
      <c r="Z70" s="8"/>
      <c r="AA70" s="8"/>
      <c r="AF70" s="8"/>
    </row>
    <row r="71" spans="1:32" x14ac:dyDescent="0.3">
      <c r="A71" s="4" t="s">
        <v>59</v>
      </c>
      <c r="B71" s="7">
        <f>SUM(Valores_correntes!B68:B71)/SUM(AUX_PIB!$C68:$C71)*100</f>
        <v>2.127268990840967</v>
      </c>
      <c r="C71" s="7">
        <f>SUM(Valores_correntes!C68:C71)/SUM(AUX_PIB!$C68:$C71)*100</f>
        <v>10.61664449544952</v>
      </c>
      <c r="D71" s="7">
        <f>SUM(Valores_correntes!D68:D71)/SUM(AUX_PIB!$C68:$C71)*100</f>
        <v>1.5007835313297586</v>
      </c>
      <c r="E71" s="7">
        <f>SUM(Valores_correntes!E68:E71)/SUM(AUX_PIB!$C68:$C71)*100</f>
        <v>0.23534719528830378</v>
      </c>
      <c r="F71" s="7">
        <f>SUM(Valores_correntes!F68:F71)/SUM(AUX_PIB!$C68:$C71)*100</f>
        <v>1.3178822041081488</v>
      </c>
      <c r="G71" s="7">
        <f>SUM(Valores_correntes!G68:G71)/SUM(AUX_PIB!$C68:$C71)*100</f>
        <v>15.797926417016701</v>
      </c>
      <c r="H71" s="7">
        <f>SUM(Valores_correntes!H68:H71)/SUM(AUX_PIB!$C68:$C71)*100</f>
        <v>4.2881508838216522</v>
      </c>
      <c r="I71" s="7">
        <f>SUM(Valores_correntes!I68:I71)/SUM(AUX_PIB!$C68:$C71)*100</f>
        <v>7.6687152618770946E-2</v>
      </c>
      <c r="J71" s="7">
        <f>SUM(Valores_correntes!J68:J71)/SUM(AUX_PIB!$C68:$C71)*100</f>
        <v>2.277958182667676</v>
      </c>
      <c r="K71" s="7">
        <f>SUM(Valores_correntes!K68:K71)/SUM(AUX_PIB!$C68:$C71)*100</f>
        <v>0.91288433168716165</v>
      </c>
      <c r="L71" s="7">
        <f>SUM(Valores_correntes!L68:L71)/SUM(AUX_PIB!$C68:$C71)*100</f>
        <v>2.5343792386665753</v>
      </c>
      <c r="M71" s="7">
        <f>SUM(Valores_correntes!M68:M71)/SUM(AUX_PIB!$C68:$C71)*100</f>
        <v>10.090059789461835</v>
      </c>
      <c r="N71" s="7">
        <f>SUM(Valores_correntes!N68:N71)/SUM(AUX_PIB!$C68:$C71)*100</f>
        <v>4.1777417095261598</v>
      </c>
      <c r="O71" s="7">
        <f>SUM(Valores_correntes!O68:O71)/SUM(AUX_PIB!$C68:$C71)*100</f>
        <v>4.5662578163643906E-2</v>
      </c>
      <c r="P71" s="7">
        <f>SUM(Valores_correntes!P68:P71)/SUM(AUX_PIB!$C68:$C71)*100</f>
        <v>0.70941024874597891</v>
      </c>
      <c r="Q71" s="7">
        <f>SUM(Valores_correntes!Q68:Q71)/SUM(AUX_PIB!$C68:$C71)*100</f>
        <v>0.81885869817775336</v>
      </c>
      <c r="R71" s="7">
        <f>SUM(Valores_correntes!R68:R71)/SUM(AUX_PIB!$C68:$C71)*100</f>
        <v>3.7612355325924196</v>
      </c>
      <c r="S71" s="7">
        <f>SUM(Valores_correntes!S68:S71)/SUM(AUX_PIB!$C68:$C71)*100</f>
        <v>9.5129087672059569</v>
      </c>
      <c r="T71" s="7">
        <f>SUM(Valores_correntes!T68:T71)/SUM(AUX_PIB!$C68:$C71)*100</f>
        <v>10.593161584188779</v>
      </c>
      <c r="U71" s="7">
        <f>SUM(Valores_correntes!U68:U71)/SUM(AUX_PIB!$C68:$C71)*100</f>
        <v>10.738994226231936</v>
      </c>
      <c r="V71" s="7">
        <f>SUM(Valores_correntes!V68:V71)/SUM(AUX_PIB!$C68:$C71)*100</f>
        <v>4.4881519627434132</v>
      </c>
      <c r="W71" s="7">
        <f>SUM(Valores_correntes!W68:W71)/SUM(AUX_PIB!$C68:$C71)*100</f>
        <v>1.9670902251532187</v>
      </c>
      <c r="X71" s="7">
        <f>SUM(Valores_correntes!X68:X71)/SUM(AUX_PIB!$C68:$C71)*100</f>
        <v>7.6134969753671458</v>
      </c>
      <c r="Y71" s="7">
        <f>SUM(Valores_correntes!Y68:Y71)/SUM(AUX_PIB!$C68:$C71)*100</f>
        <v>35.400894973684487</v>
      </c>
      <c r="Z71" s="8"/>
      <c r="AA71" s="8"/>
      <c r="AF71" s="8"/>
    </row>
    <row r="72" spans="1:32" x14ac:dyDescent="0.3">
      <c r="A72" s="4" t="s">
        <v>60</v>
      </c>
      <c r="B72" s="7">
        <f>SUM(Valores_correntes!B69:B72)/SUM(AUX_PIB!$C69:$C72)*100</f>
        <v>2.0898800357584455</v>
      </c>
      <c r="C72" s="7">
        <f>SUM(Valores_correntes!C69:C72)/SUM(AUX_PIB!$C69:$C72)*100</f>
        <v>10.540203625742247</v>
      </c>
      <c r="D72" s="7">
        <f>SUM(Valores_correntes!D69:D72)/SUM(AUX_PIB!$C69:$C72)*100</f>
        <v>1.4743266712995695</v>
      </c>
      <c r="E72" s="7">
        <f>SUM(Valores_correntes!E69:E72)/SUM(AUX_PIB!$C69:$C72)*100</f>
        <v>0.23636105913961725</v>
      </c>
      <c r="F72" s="7">
        <f>SUM(Valores_correntes!F69:F72)/SUM(AUX_PIB!$C69:$C72)*100</f>
        <v>1.325198061451581</v>
      </c>
      <c r="G72" s="7">
        <f>SUM(Valores_correntes!G69:G72)/SUM(AUX_PIB!$C69:$C72)*100</f>
        <v>15.665969453391462</v>
      </c>
      <c r="H72" s="7">
        <f>SUM(Valores_correntes!H69:H72)/SUM(AUX_PIB!$C69:$C72)*100</f>
        <v>4.3389977885350843</v>
      </c>
      <c r="I72" s="7">
        <f>SUM(Valores_correntes!I69:I72)/SUM(AUX_PIB!$C69:$C72)*100</f>
        <v>7.812534539605738E-2</v>
      </c>
      <c r="J72" s="7">
        <f>SUM(Valores_correntes!J69:J72)/SUM(AUX_PIB!$C69:$C72)*100</f>
        <v>2.310697283430768</v>
      </c>
      <c r="K72" s="7">
        <f>SUM(Valores_correntes!K69:K72)/SUM(AUX_PIB!$C69:$C72)*100</f>
        <v>0.89393708149649154</v>
      </c>
      <c r="L72" s="7">
        <f>SUM(Valores_correntes!L69:L72)/SUM(AUX_PIB!$C69:$C72)*100</f>
        <v>2.5689003229300589</v>
      </c>
      <c r="M72" s="7">
        <f>SUM(Valores_correntes!M69:M72)/SUM(AUX_PIB!$C69:$C72)*100</f>
        <v>10.190657821788461</v>
      </c>
      <c r="N72" s="7">
        <f>SUM(Valores_correntes!N69:N72)/SUM(AUX_PIB!$C69:$C72)*100</f>
        <v>4.2281189090614006</v>
      </c>
      <c r="O72" s="7">
        <f>SUM(Valores_correntes!O69:O72)/SUM(AUX_PIB!$C69:$C72)*100</f>
        <v>4.4444430390690674E-2</v>
      </c>
      <c r="P72" s="7">
        <f>SUM(Valores_correntes!P69:P72)/SUM(AUX_PIB!$C69:$C72)*100</f>
        <v>0.71277991104096705</v>
      </c>
      <c r="Q72" s="7">
        <f>SUM(Valores_correntes!Q69:Q72)/SUM(AUX_PIB!$C69:$C72)*100</f>
        <v>0.8569685902555364</v>
      </c>
      <c r="R72" s="7">
        <f>SUM(Valores_correntes!R69:R72)/SUM(AUX_PIB!$C69:$C72)*100</f>
        <v>3.8380404213309092</v>
      </c>
      <c r="S72" s="7">
        <f>SUM(Valores_correntes!S69:S72)/SUM(AUX_PIB!$C69:$C72)*100</f>
        <v>9.6803522620795039</v>
      </c>
      <c r="T72" s="7">
        <f>SUM(Valores_correntes!T69:T72)/SUM(AUX_PIB!$C69:$C72)*100</f>
        <v>10.656996733354932</v>
      </c>
      <c r="U72" s="7">
        <f>SUM(Valores_correntes!U69:U72)/SUM(AUX_PIB!$C69:$C72)*100</f>
        <v>10.662773401528995</v>
      </c>
      <c r="V72" s="7">
        <f>SUM(Valores_correntes!V69:V72)/SUM(AUX_PIB!$C69:$C72)*100</f>
        <v>4.4978038657713046</v>
      </c>
      <c r="W72" s="7">
        <f>SUM(Valores_correntes!W69:W72)/SUM(AUX_PIB!$C69:$C72)*100</f>
        <v>1.9872667308916447</v>
      </c>
      <c r="X72" s="7">
        <f>SUM(Valores_correntes!X69:X72)/SUM(AUX_PIB!$C69:$C72)*100</f>
        <v>7.7321388057125491</v>
      </c>
      <c r="Y72" s="7">
        <f>SUM(Valores_correntes!Y69:Y72)/SUM(AUX_PIB!$C69:$C72)*100</f>
        <v>35.53697953725942</v>
      </c>
      <c r="Z72" s="8"/>
      <c r="AA72" s="8"/>
      <c r="AF72" s="8"/>
    </row>
    <row r="73" spans="1:32" x14ac:dyDescent="0.3">
      <c r="A73" s="4" t="s">
        <v>61</v>
      </c>
      <c r="B73" s="7">
        <f>SUM(Valores_correntes!B70:B73)/SUM(AUX_PIB!$C70:$C73)*100</f>
        <v>2.1012631934632835</v>
      </c>
      <c r="C73" s="7">
        <f>SUM(Valores_correntes!C70:C73)/SUM(AUX_PIB!$C70:$C73)*100</f>
        <v>10.978629292433478</v>
      </c>
      <c r="D73" s="7">
        <f>SUM(Valores_correntes!D70:D73)/SUM(AUX_PIB!$C70:$C73)*100</f>
        <v>1.482982236589159</v>
      </c>
      <c r="E73" s="7">
        <f>SUM(Valores_correntes!E70:E73)/SUM(AUX_PIB!$C70:$C73)*100</f>
        <v>0.24050277496920935</v>
      </c>
      <c r="F73" s="7">
        <f>SUM(Valores_correntes!F70:F73)/SUM(AUX_PIB!$C70:$C73)*100</f>
        <v>1.3901629575663623</v>
      </c>
      <c r="G73" s="7">
        <f>SUM(Valores_correntes!G70:G73)/SUM(AUX_PIB!$C70:$C73)*100</f>
        <v>16.193540455021495</v>
      </c>
      <c r="H73" s="7">
        <f>SUM(Valores_correntes!H70:H73)/SUM(AUX_PIB!$C70:$C73)*100</f>
        <v>4.3173018673172168</v>
      </c>
      <c r="I73" s="7">
        <f>SUM(Valores_correntes!I70:I73)/SUM(AUX_PIB!$C70:$C73)*100</f>
        <v>8.4472592625609008E-2</v>
      </c>
      <c r="J73" s="7">
        <f>SUM(Valores_correntes!J70:J73)/SUM(AUX_PIB!$C70:$C73)*100</f>
        <v>2.3204381904061178</v>
      </c>
      <c r="K73" s="7">
        <f>SUM(Valores_correntes!K70:K73)/SUM(AUX_PIB!$C70:$C73)*100</f>
        <v>0.85986835672301498</v>
      </c>
      <c r="L73" s="7">
        <f>SUM(Valores_correntes!L70:L73)/SUM(AUX_PIB!$C70:$C73)*100</f>
        <v>2.5044974683274663</v>
      </c>
      <c r="M73" s="7">
        <f>SUM(Valores_correntes!M70:M73)/SUM(AUX_PIB!$C70:$C73)*100</f>
        <v>10.086578475399424</v>
      </c>
      <c r="N73" s="7">
        <f>SUM(Valores_correntes!N70:N73)/SUM(AUX_PIB!$C70:$C73)*100</f>
        <v>4.2802636376052794</v>
      </c>
      <c r="O73" s="7">
        <f>SUM(Valores_correntes!O70:O73)/SUM(AUX_PIB!$C70:$C73)*100</f>
        <v>4.369556484565057E-2</v>
      </c>
      <c r="P73" s="7">
        <f>SUM(Valores_correntes!P70:P73)/SUM(AUX_PIB!$C70:$C73)*100</f>
        <v>0.72092601549126933</v>
      </c>
      <c r="Q73" s="7">
        <f>SUM(Valores_correntes!Q70:Q73)/SUM(AUX_PIB!$C70:$C73)*100</f>
        <v>0.90156222990255308</v>
      </c>
      <c r="R73" s="7">
        <f>SUM(Valores_correntes!R70:R73)/SUM(AUX_PIB!$C70:$C73)*100</f>
        <v>3.9123439898732326</v>
      </c>
      <c r="S73" s="7">
        <f>SUM(Valores_correntes!S70:S73)/SUM(AUX_PIB!$C70:$C73)*100</f>
        <v>9.8587914377179864</v>
      </c>
      <c r="T73" s="7">
        <f>SUM(Valores_correntes!T70:T73)/SUM(AUX_PIB!$C70:$C73)*100</f>
        <v>10.698828698385778</v>
      </c>
      <c r="U73" s="7">
        <f>SUM(Valores_correntes!U70:U73)/SUM(AUX_PIB!$C70:$C73)*100</f>
        <v>11.106797449904738</v>
      </c>
      <c r="V73" s="7">
        <f>SUM(Valores_correntes!V70:V73)/SUM(AUX_PIB!$C70:$C73)*100</f>
        <v>4.5243464424865456</v>
      </c>
      <c r="W73" s="7">
        <f>SUM(Valores_correntes!W70:W73)/SUM(AUX_PIB!$C70:$C73)*100</f>
        <v>2.0019333615947774</v>
      </c>
      <c r="X73" s="7">
        <f>SUM(Valores_correntes!X70:X73)/SUM(AUX_PIB!$C70:$C73)*100</f>
        <v>7.8070044157670608</v>
      </c>
      <c r="Y73" s="7">
        <f>SUM(Valores_correntes!Y70:Y73)/SUM(AUX_PIB!$C70:$C73)*100</f>
        <v>36.138910368138902</v>
      </c>
      <c r="Z73" s="8"/>
      <c r="AA73" s="8"/>
      <c r="AF73" s="8"/>
    </row>
    <row r="74" spans="1:32" x14ac:dyDescent="0.3">
      <c r="A74" s="4" t="s">
        <v>62</v>
      </c>
      <c r="B74" s="7">
        <f>SUM(Valores_correntes!B71:B74)/SUM(AUX_PIB!$C71:$C74)*100</f>
        <v>2.0607214566564358</v>
      </c>
      <c r="C74" s="7">
        <f>SUM(Valores_correntes!C71:C74)/SUM(AUX_PIB!$C71:$C74)*100</f>
        <v>10.988046024170261</v>
      </c>
      <c r="D74" s="7">
        <f>SUM(Valores_correntes!D71:D74)/SUM(AUX_PIB!$C71:$C74)*100</f>
        <v>1.4507183894369831</v>
      </c>
      <c r="E74" s="7">
        <f>SUM(Valores_correntes!E71:E74)/SUM(AUX_PIB!$C71:$C74)*100</f>
        <v>0.2549539787643611</v>
      </c>
      <c r="F74" s="7">
        <f>SUM(Valores_correntes!F71:F74)/SUM(AUX_PIB!$C71:$C74)*100</f>
        <v>1.3665969152088766</v>
      </c>
      <c r="G74" s="7">
        <f>SUM(Valores_correntes!G71:G74)/SUM(AUX_PIB!$C71:$C74)*100</f>
        <v>16.121036764236919</v>
      </c>
      <c r="H74" s="7">
        <f>SUM(Valores_correntes!H71:H74)/SUM(AUX_PIB!$C71:$C74)*100</f>
        <v>4.3077818625558058</v>
      </c>
      <c r="I74" s="7">
        <f>SUM(Valores_correntes!I71:I74)/SUM(AUX_PIB!$C71:$C74)*100</f>
        <v>8.8473749134881638E-2</v>
      </c>
      <c r="J74" s="7">
        <f>SUM(Valores_correntes!J71:J74)/SUM(AUX_PIB!$C71:$C74)*100</f>
        <v>2.3373475828716526</v>
      </c>
      <c r="K74" s="7">
        <f>SUM(Valores_correntes!K71:K74)/SUM(AUX_PIB!$C71:$C74)*100</f>
        <v>0.79687308066009011</v>
      </c>
      <c r="L74" s="7">
        <f>SUM(Valores_correntes!L71:L74)/SUM(AUX_PIB!$C71:$C74)*100</f>
        <v>2.4548852468858438</v>
      </c>
      <c r="M74" s="7">
        <f>SUM(Valores_correntes!M71:M74)/SUM(AUX_PIB!$C71:$C74)*100</f>
        <v>9.9853615221082741</v>
      </c>
      <c r="N74" s="7">
        <f>SUM(Valores_correntes!N71:N74)/SUM(AUX_PIB!$C71:$C74)*100</f>
        <v>4.3186004002457965</v>
      </c>
      <c r="O74" s="7">
        <f>SUM(Valores_correntes!O71:O74)/SUM(AUX_PIB!$C71:$C74)*100</f>
        <v>4.3073925634876602E-2</v>
      </c>
      <c r="P74" s="7">
        <f>SUM(Valores_correntes!P71:P74)/SUM(AUX_PIB!$C71:$C74)*100</f>
        <v>0.72745400387722792</v>
      </c>
      <c r="Q74" s="7">
        <f>SUM(Valores_correntes!Q71:Q74)/SUM(AUX_PIB!$C71:$C74)*100</f>
        <v>0.93552269569722435</v>
      </c>
      <c r="R74" s="7">
        <f>SUM(Valores_correntes!R71:R74)/SUM(AUX_PIB!$C71:$C74)*100</f>
        <v>3.9248518339721468</v>
      </c>
      <c r="S74" s="7">
        <f>SUM(Valores_correntes!S71:S74)/SUM(AUX_PIB!$C71:$C74)*100</f>
        <v>9.9495028594272714</v>
      </c>
      <c r="T74" s="7">
        <f>SUM(Valores_correntes!T71:T74)/SUM(AUX_PIB!$C71:$C74)*100</f>
        <v>10.68710371945804</v>
      </c>
      <c r="U74" s="7">
        <f>SUM(Valores_correntes!U71:U74)/SUM(AUX_PIB!$C71:$C74)*100</f>
        <v>11.119593698940019</v>
      </c>
      <c r="V74" s="7">
        <f>SUM(Valores_correntes!V71:V74)/SUM(AUX_PIB!$C71:$C74)*100</f>
        <v>4.515519976185864</v>
      </c>
      <c r="W74" s="7">
        <f>SUM(Valores_correntes!W71:W74)/SUM(AUX_PIB!$C71:$C74)*100</f>
        <v>1.9873497551216752</v>
      </c>
      <c r="X74" s="7">
        <f>SUM(Valores_correntes!X71:X74)/SUM(AUX_PIB!$C71:$C74)*100</f>
        <v>7.7463339960668662</v>
      </c>
      <c r="Y74" s="7">
        <f>SUM(Valores_correntes!Y71:Y74)/SUM(AUX_PIB!$C71:$C74)*100</f>
        <v>36.055901145772467</v>
      </c>
      <c r="Z74" s="8"/>
      <c r="AA74" s="8"/>
      <c r="AF74" s="8"/>
    </row>
    <row r="75" spans="1:32" x14ac:dyDescent="0.3">
      <c r="A75" s="4" t="s">
        <v>63</v>
      </c>
      <c r="B75" s="7">
        <f>SUM(Valores_correntes!B72:B75)/SUM(AUX_PIB!$C72:$C75)*100</f>
        <v>2.1325551916059315</v>
      </c>
      <c r="C75" s="7">
        <f>SUM(Valores_correntes!C72:C75)/SUM(AUX_PIB!$C72:$C75)*100</f>
        <v>11.309969013509816</v>
      </c>
      <c r="D75" s="7">
        <f>SUM(Valores_correntes!D72:D75)/SUM(AUX_PIB!$C72:$C75)*100</f>
        <v>1.5005458784769836</v>
      </c>
      <c r="E75" s="7">
        <f>SUM(Valores_correntes!E72:E75)/SUM(AUX_PIB!$C72:$C75)*100</f>
        <v>0.27544592127436351</v>
      </c>
      <c r="F75" s="7">
        <f>SUM(Valores_correntes!F72:F75)/SUM(AUX_PIB!$C72:$C75)*100</f>
        <v>1.8590400974137093</v>
      </c>
      <c r="G75" s="7">
        <f>SUM(Valores_correntes!G72:G75)/SUM(AUX_PIB!$C72:$C75)*100</f>
        <v>17.077556102280806</v>
      </c>
      <c r="H75" s="7">
        <f>SUM(Valores_correntes!H72:H75)/SUM(AUX_PIB!$C72:$C75)*100</f>
        <v>4.2903115511626293</v>
      </c>
      <c r="I75" s="7">
        <f>SUM(Valores_correntes!I72:I75)/SUM(AUX_PIB!$C72:$C75)*100</f>
        <v>8.9959414758747663E-2</v>
      </c>
      <c r="J75" s="7">
        <f>SUM(Valores_correntes!J72:J75)/SUM(AUX_PIB!$C72:$C75)*100</f>
        <v>2.3551853399435148</v>
      </c>
      <c r="K75" s="7">
        <f>SUM(Valores_correntes!K72:K75)/SUM(AUX_PIB!$C72:$C75)*100</f>
        <v>0.71206924874173316</v>
      </c>
      <c r="L75" s="7">
        <f>SUM(Valores_correntes!L72:L75)/SUM(AUX_PIB!$C72:$C75)*100</f>
        <v>2.4989322148380375</v>
      </c>
      <c r="M75" s="7">
        <f>SUM(Valores_correntes!M72:M75)/SUM(AUX_PIB!$C72:$C75)*100</f>
        <v>9.9464577694446614</v>
      </c>
      <c r="N75" s="7">
        <f>SUM(Valores_correntes!N72:N75)/SUM(AUX_PIB!$C72:$C75)*100</f>
        <v>4.3709840882362627</v>
      </c>
      <c r="O75" s="7">
        <f>SUM(Valores_correntes!O72:O75)/SUM(AUX_PIB!$C72:$C75)*100</f>
        <v>4.4348175948911564E-2</v>
      </c>
      <c r="P75" s="7">
        <f>SUM(Valores_correntes!P72:P75)/SUM(AUX_PIB!$C72:$C75)*100</f>
        <v>0.73745532606811481</v>
      </c>
      <c r="Q75" s="7">
        <f>SUM(Valores_correntes!Q72:Q75)/SUM(AUX_PIB!$C72:$C75)*100</f>
        <v>0.97078054158517402</v>
      </c>
      <c r="R75" s="7">
        <f>SUM(Valores_correntes!R72:R75)/SUM(AUX_PIB!$C72:$C75)*100</f>
        <v>4.000910176186518</v>
      </c>
      <c r="S75" s="7">
        <f>SUM(Valores_correntes!S72:S75)/SUM(AUX_PIB!$C72:$C75)*100</f>
        <v>10.12447830802498</v>
      </c>
      <c r="T75" s="7">
        <f>SUM(Valores_correntes!T72:T75)/SUM(AUX_PIB!$C72:$C75)*100</f>
        <v>10.793850831004821</v>
      </c>
      <c r="U75" s="7">
        <f>SUM(Valores_correntes!U72:U75)/SUM(AUX_PIB!$C72:$C75)*100</f>
        <v>11.444276604217476</v>
      </c>
      <c r="V75" s="7">
        <f>SUM(Valores_correntes!V72:V75)/SUM(AUX_PIB!$C72:$C75)*100</f>
        <v>4.5931865444886135</v>
      </c>
      <c r="W75" s="7">
        <f>SUM(Valores_correntes!W72:W75)/SUM(AUX_PIB!$C72:$C75)*100</f>
        <v>1.9582957116012705</v>
      </c>
      <c r="X75" s="7">
        <f>SUM(Valores_correntes!X72:X75)/SUM(AUX_PIB!$C72:$C75)*100</f>
        <v>8.3588824884382635</v>
      </c>
      <c r="Y75" s="7">
        <f>SUM(Valores_correntes!Y72:Y75)/SUM(AUX_PIB!$C72:$C75)*100</f>
        <v>37.148492179750448</v>
      </c>
      <c r="Z75" s="8"/>
      <c r="AA75" s="8"/>
      <c r="AF75" s="8"/>
    </row>
    <row r="76" spans="1:32" x14ac:dyDescent="0.3">
      <c r="A76" s="4" t="s">
        <v>64</v>
      </c>
      <c r="B76" s="7">
        <f>SUM(Valores_correntes!B73:B76)/SUM(AUX_PIB!$C73:$C76)*100</f>
        <v>2.1470503887863539</v>
      </c>
      <c r="C76" s="7">
        <f>SUM(Valores_correntes!C73:C76)/SUM(AUX_PIB!$C73:$C76)*100</f>
        <v>11.424926614763397</v>
      </c>
      <c r="D76" s="7">
        <f>SUM(Valores_correntes!D73:D76)/SUM(AUX_PIB!$C73:$C76)*100</f>
        <v>1.4970936845391809</v>
      </c>
      <c r="E76" s="7">
        <f>SUM(Valores_correntes!E73:E76)/SUM(AUX_PIB!$C73:$C76)*100</f>
        <v>0.28696160169805796</v>
      </c>
      <c r="F76" s="7">
        <f>SUM(Valores_correntes!F73:F76)/SUM(AUX_PIB!$C73:$C76)*100</f>
        <v>1.9031280818264891</v>
      </c>
      <c r="G76" s="7">
        <f>SUM(Valores_correntes!G73:G76)/SUM(AUX_PIB!$C73:$C76)*100</f>
        <v>17.259160371613476</v>
      </c>
      <c r="H76" s="7">
        <f>SUM(Valores_correntes!H73:H76)/SUM(AUX_PIB!$C73:$C76)*100</f>
        <v>4.2564407721398325</v>
      </c>
      <c r="I76" s="7">
        <f>SUM(Valores_correntes!I73:I76)/SUM(AUX_PIB!$C73:$C76)*100</f>
        <v>8.669757300423353E-2</v>
      </c>
      <c r="J76" s="7">
        <f>SUM(Valores_correntes!J73:J76)/SUM(AUX_PIB!$C73:$C76)*100</f>
        <v>2.3300005165321087</v>
      </c>
      <c r="K76" s="7">
        <f>SUM(Valores_correntes!K73:K76)/SUM(AUX_PIB!$C73:$C76)*100</f>
        <v>0.68691111703513907</v>
      </c>
      <c r="L76" s="7">
        <f>SUM(Valores_correntes!L73:L76)/SUM(AUX_PIB!$C73:$C76)*100</f>
        <v>2.4737631018883435</v>
      </c>
      <c r="M76" s="7">
        <f>SUM(Valores_correntes!M73:M76)/SUM(AUX_PIB!$C73:$C76)*100</f>
        <v>9.8338130805996578</v>
      </c>
      <c r="N76" s="7">
        <f>SUM(Valores_correntes!N73:N76)/SUM(AUX_PIB!$C73:$C76)*100</f>
        <v>4.4279984407509581</v>
      </c>
      <c r="O76" s="7">
        <f>SUM(Valores_correntes!O73:O76)/SUM(AUX_PIB!$C73:$C76)*100</f>
        <v>4.7672255855736929E-2</v>
      </c>
      <c r="P76" s="7">
        <f>SUM(Valores_correntes!P73:P76)/SUM(AUX_PIB!$C73:$C76)*100</f>
        <v>0.74982998601009987</v>
      </c>
      <c r="Q76" s="7">
        <f>SUM(Valores_correntes!Q73:Q76)/SUM(AUX_PIB!$C73:$C76)*100</f>
        <v>1.0042567776031277</v>
      </c>
      <c r="R76" s="7">
        <f>SUM(Valores_correntes!R73:R76)/SUM(AUX_PIB!$C73:$C76)*100</f>
        <v>4.0850838573042285</v>
      </c>
      <c r="S76" s="7">
        <f>SUM(Valores_correntes!S73:S76)/SUM(AUX_PIB!$C73:$C76)*100</f>
        <v>10.31484131752415</v>
      </c>
      <c r="T76" s="7">
        <f>SUM(Valores_correntes!T73:T76)/SUM(AUX_PIB!$C73:$C76)*100</f>
        <v>10.831489601677143</v>
      </c>
      <c r="U76" s="7">
        <f>SUM(Valores_correntes!U73:U76)/SUM(AUX_PIB!$C73:$C76)*100</f>
        <v>11.559296443623367</v>
      </c>
      <c r="V76" s="7">
        <f>SUM(Valores_correntes!V73:V76)/SUM(AUX_PIB!$C73:$C76)*100</f>
        <v>4.5769241870813895</v>
      </c>
      <c r="W76" s="7">
        <f>SUM(Valores_correntes!W73:W76)/SUM(AUX_PIB!$C73:$C76)*100</f>
        <v>1.9781294963363245</v>
      </c>
      <c r="X76" s="7">
        <f>SUM(Valores_correntes!X73:X76)/SUM(AUX_PIB!$C73:$C76)*100</f>
        <v>8.4619750410190608</v>
      </c>
      <c r="Y76" s="7">
        <f>SUM(Valores_correntes!Y73:Y76)/SUM(AUX_PIB!$C73:$C76)*100</f>
        <v>37.407814769737286</v>
      </c>
      <c r="Z76" s="8"/>
      <c r="AA76" s="8"/>
      <c r="AF76" s="8"/>
    </row>
    <row r="77" spans="1:32" x14ac:dyDescent="0.3">
      <c r="A77" s="4" t="s">
        <v>65</v>
      </c>
      <c r="B77" s="7">
        <f>SUM(Valores_correntes!B74:B77)/SUM(AUX_PIB!$C74:$C77)*100</f>
        <v>2.1278998261642337</v>
      </c>
      <c r="C77" s="7">
        <f>SUM(Valores_correntes!C74:C77)/SUM(AUX_PIB!$C74:$C77)*100</f>
        <v>11.427844110792778</v>
      </c>
      <c r="D77" s="7">
        <f>SUM(Valores_correntes!D74:D77)/SUM(AUX_PIB!$C74:$C77)*100</f>
        <v>1.4694856408442412</v>
      </c>
      <c r="E77" s="7">
        <f>SUM(Valores_correntes!E74:E77)/SUM(AUX_PIB!$C74:$C77)*100</f>
        <v>0.29504099351153068</v>
      </c>
      <c r="F77" s="7">
        <f>SUM(Valores_correntes!F74:F77)/SUM(AUX_PIB!$C74:$C77)*100</f>
        <v>1.8375984938325995</v>
      </c>
      <c r="G77" s="7">
        <f>SUM(Valores_correntes!G74:G77)/SUM(AUX_PIB!$C74:$C77)*100</f>
        <v>17.157869065145384</v>
      </c>
      <c r="H77" s="7">
        <f>SUM(Valores_correntes!H74:H77)/SUM(AUX_PIB!$C74:$C77)*100</f>
        <v>4.2980193392240231</v>
      </c>
      <c r="I77" s="7">
        <f>SUM(Valores_correntes!I74:I77)/SUM(AUX_PIB!$C74:$C77)*100</f>
        <v>8.4769935024717025E-2</v>
      </c>
      <c r="J77" s="7">
        <f>SUM(Valores_correntes!J74:J77)/SUM(AUX_PIB!$C74:$C77)*100</f>
        <v>2.3344466136954565</v>
      </c>
      <c r="K77" s="7">
        <f>SUM(Valores_correntes!K74:K77)/SUM(AUX_PIB!$C74:$C77)*100</f>
        <v>0.6901881379089454</v>
      </c>
      <c r="L77" s="7">
        <f>SUM(Valores_correntes!L74:L77)/SUM(AUX_PIB!$C74:$C77)*100</f>
        <v>2.5419019642459562</v>
      </c>
      <c r="M77" s="7">
        <f>SUM(Valores_correntes!M74:M77)/SUM(AUX_PIB!$C74:$C77)*100</f>
        <v>9.9493259900990978</v>
      </c>
      <c r="N77" s="7">
        <f>SUM(Valores_correntes!N74:N77)/SUM(AUX_PIB!$C74:$C77)*100</f>
        <v>4.4808800967556328</v>
      </c>
      <c r="O77" s="7">
        <f>SUM(Valores_correntes!O74:O77)/SUM(AUX_PIB!$C74:$C77)*100</f>
        <v>5.1527107496918689E-2</v>
      </c>
      <c r="P77" s="7">
        <f>SUM(Valores_correntes!P74:P77)/SUM(AUX_PIB!$C74:$C77)*100</f>
        <v>0.75864396315525906</v>
      </c>
      <c r="Q77" s="7">
        <f>SUM(Valores_correntes!Q74:Q77)/SUM(AUX_PIB!$C74:$C77)*100</f>
        <v>1.0668849680916244</v>
      </c>
      <c r="R77" s="7">
        <f>SUM(Valores_correntes!R74:R77)/SUM(AUX_PIB!$C74:$C77)*100</f>
        <v>4.2240068994618474</v>
      </c>
      <c r="S77" s="7">
        <f>SUM(Valores_correntes!S74:S77)/SUM(AUX_PIB!$C74:$C77)*100</f>
        <v>10.581943034961281</v>
      </c>
      <c r="T77" s="7">
        <f>SUM(Valores_correntes!T74:T77)/SUM(AUX_PIB!$C74:$C77)*100</f>
        <v>10.906799262143888</v>
      </c>
      <c r="U77" s="7">
        <f>SUM(Valores_correntes!U74:U77)/SUM(AUX_PIB!$C74:$C77)*100</f>
        <v>11.564141153314415</v>
      </c>
      <c r="V77" s="7">
        <f>SUM(Valores_correntes!V74:V77)/SUM(AUX_PIB!$C74:$C77)*100</f>
        <v>4.5625762176949562</v>
      </c>
      <c r="W77" s="7">
        <f>SUM(Valores_correntes!W74:W77)/SUM(AUX_PIB!$C74:$C77)*100</f>
        <v>2.0521140995121008</v>
      </c>
      <c r="X77" s="7">
        <f>SUM(Valores_correntes!X74:X77)/SUM(AUX_PIB!$C74:$C77)*100</f>
        <v>8.6035073575404013</v>
      </c>
      <c r="Y77" s="7">
        <f>SUM(Valores_correntes!Y74:Y77)/SUM(AUX_PIB!$C74:$C77)*100</f>
        <v>37.689138090205773</v>
      </c>
      <c r="Z77" s="8"/>
      <c r="AA77" s="8"/>
      <c r="AF77" s="8"/>
    </row>
    <row r="78" spans="1:32" x14ac:dyDescent="0.3">
      <c r="A78" s="4" t="s">
        <v>66</v>
      </c>
      <c r="B78" s="7">
        <f>SUM(Valores_correntes!B75:B78)/SUM(AUX_PIB!$C75:$C78)*100</f>
        <v>2.1091506395082416</v>
      </c>
      <c r="C78" s="7">
        <f>SUM(Valores_correntes!C75:C78)/SUM(AUX_PIB!$C75:$C78)*100</f>
        <v>11.459920346945404</v>
      </c>
      <c r="D78" s="7">
        <f>SUM(Valores_correntes!D75:D78)/SUM(AUX_PIB!$C75:$C78)*100</f>
        <v>1.4449253582091846</v>
      </c>
      <c r="E78" s="7">
        <f>SUM(Valores_correntes!E75:E78)/SUM(AUX_PIB!$C75:$C78)*100</f>
        <v>0.29712694351230867</v>
      </c>
      <c r="F78" s="7">
        <f>SUM(Valores_correntes!F75:F78)/SUM(AUX_PIB!$C75:$C78)*100</f>
        <v>1.8574653545244764</v>
      </c>
      <c r="G78" s="7">
        <f>SUM(Valores_correntes!G75:G78)/SUM(AUX_PIB!$C75:$C78)*100</f>
        <v>17.168588642699614</v>
      </c>
      <c r="H78" s="7">
        <f>SUM(Valores_correntes!H75:H78)/SUM(AUX_PIB!$C75:$C78)*100</f>
        <v>4.2883863912172311</v>
      </c>
      <c r="I78" s="7">
        <f>SUM(Valores_correntes!I75:I78)/SUM(AUX_PIB!$C75:$C78)*100</f>
        <v>7.8782177243236662E-2</v>
      </c>
      <c r="J78" s="7">
        <f>SUM(Valores_correntes!J75:J78)/SUM(AUX_PIB!$C75:$C78)*100</f>
        <v>2.3248990570080825</v>
      </c>
      <c r="K78" s="7">
        <f>SUM(Valores_correntes!K75:K78)/SUM(AUX_PIB!$C75:$C78)*100</f>
        <v>0.69727094982283933</v>
      </c>
      <c r="L78" s="7">
        <f>SUM(Valores_correntes!L75:L78)/SUM(AUX_PIB!$C75:$C78)*100</f>
        <v>2.6005963761466582</v>
      </c>
      <c r="M78" s="7">
        <f>SUM(Valores_correntes!M75:M78)/SUM(AUX_PIB!$C75:$C78)*100</f>
        <v>9.9899349514380518</v>
      </c>
      <c r="N78" s="7">
        <f>SUM(Valores_correntes!N75:N78)/SUM(AUX_PIB!$C75:$C78)*100</f>
        <v>4.4946447316076314</v>
      </c>
      <c r="O78" s="7">
        <f>SUM(Valores_correntes!O75:O78)/SUM(AUX_PIB!$C75:$C78)*100</f>
        <v>5.4662200335915449E-2</v>
      </c>
      <c r="P78" s="7">
        <f>SUM(Valores_correntes!P75:P78)/SUM(AUX_PIB!$C75:$C78)*100</f>
        <v>0.76412425577823584</v>
      </c>
      <c r="Q78" s="7">
        <f>SUM(Valores_correntes!Q75:Q78)/SUM(AUX_PIB!$C75:$C78)*100</f>
        <v>1.1379267885576287</v>
      </c>
      <c r="R78" s="7">
        <f>SUM(Valores_correntes!R75:R78)/SUM(AUX_PIB!$C75:$C78)*100</f>
        <v>4.3638340740718657</v>
      </c>
      <c r="S78" s="7">
        <f>SUM(Valores_correntes!S75:S78)/SUM(AUX_PIB!$C75:$C78)*100</f>
        <v>10.815192050351277</v>
      </c>
      <c r="T78" s="7">
        <f>SUM(Valores_correntes!T75:T78)/SUM(AUX_PIB!$C75:$C78)*100</f>
        <v>10.892181762333104</v>
      </c>
      <c r="U78" s="7">
        <f>SUM(Valores_correntes!U75:U78)/SUM(AUX_PIB!$C75:$C78)*100</f>
        <v>11.593364724524555</v>
      </c>
      <c r="V78" s="7">
        <f>SUM(Valores_correntes!V75:V78)/SUM(AUX_PIB!$C75:$C78)*100</f>
        <v>4.5339486709955041</v>
      </c>
      <c r="W78" s="7">
        <f>SUM(Valores_correntes!W75:W78)/SUM(AUX_PIB!$C75:$C78)*100</f>
        <v>2.132324681892777</v>
      </c>
      <c r="X78" s="7">
        <f>SUM(Valores_correntes!X75:X78)/SUM(AUX_PIB!$C75:$C78)*100</f>
        <v>8.8218958047430007</v>
      </c>
      <c r="Y78" s="7">
        <f>SUM(Valores_correntes!Y75:Y78)/SUM(AUX_PIB!$C75:$C78)*100</f>
        <v>37.973715644488948</v>
      </c>
      <c r="Z78" s="8"/>
      <c r="AA78" s="8"/>
      <c r="AF78" s="8"/>
    </row>
    <row r="79" spans="1:32" x14ac:dyDescent="0.3">
      <c r="A79" s="4" t="s">
        <v>67</v>
      </c>
      <c r="B79" s="7">
        <f>SUM(Valores_correntes!B76:B79)/SUM(AUX_PIB!$C76:$C79)*100</f>
        <v>2.0440669997413967</v>
      </c>
      <c r="C79" s="7">
        <f>SUM(Valores_correntes!C76:C79)/SUM(AUX_PIB!$C76:$C79)*100</f>
        <v>11.178976360653888</v>
      </c>
      <c r="D79" s="7">
        <f>SUM(Valores_correntes!D76:D79)/SUM(AUX_PIB!$C76:$C79)*100</f>
        <v>1.3704094269912033</v>
      </c>
      <c r="E79" s="7">
        <f>SUM(Valores_correntes!E76:E79)/SUM(AUX_PIB!$C76:$C79)*100</f>
        <v>0.29803264529199974</v>
      </c>
      <c r="F79" s="7">
        <f>SUM(Valores_correntes!F76:F79)/SUM(AUX_PIB!$C76:$C79)*100</f>
        <v>1.4966599698957275</v>
      </c>
      <c r="G79" s="7">
        <f>SUM(Valores_correntes!G76:G79)/SUM(AUX_PIB!$C76:$C79)*100</f>
        <v>16.388145402574214</v>
      </c>
      <c r="H79" s="7">
        <f>SUM(Valores_correntes!H76:H79)/SUM(AUX_PIB!$C76:$C79)*100</f>
        <v>4.3054561177848338</v>
      </c>
      <c r="I79" s="7">
        <f>SUM(Valores_correntes!I76:I79)/SUM(AUX_PIB!$C76:$C79)*100</f>
        <v>7.3013555900269742E-2</v>
      </c>
      <c r="J79" s="7">
        <f>SUM(Valores_correntes!J76:J79)/SUM(AUX_PIB!$C76:$C79)*100</f>
        <v>2.3476814544053393</v>
      </c>
      <c r="K79" s="7">
        <f>SUM(Valores_correntes!K76:K79)/SUM(AUX_PIB!$C76:$C79)*100</f>
        <v>0.72170239504599043</v>
      </c>
      <c r="L79" s="7">
        <f>SUM(Valores_correntes!L76:L79)/SUM(AUX_PIB!$C76:$C79)*100</f>
        <v>2.6539838439971102</v>
      </c>
      <c r="M79" s="7">
        <f>SUM(Valores_correntes!M76:M79)/SUM(AUX_PIB!$C76:$C79)*100</f>
        <v>10.101837367133545</v>
      </c>
      <c r="N79" s="7">
        <f>SUM(Valores_correntes!N76:N79)/SUM(AUX_PIB!$C76:$C79)*100</f>
        <v>4.5324061306679537</v>
      </c>
      <c r="O79" s="7">
        <f>SUM(Valores_correntes!O76:O79)/SUM(AUX_PIB!$C76:$C79)*100</f>
        <v>5.5522080827153222E-2</v>
      </c>
      <c r="P79" s="7">
        <f>SUM(Valores_correntes!P76:P79)/SUM(AUX_PIB!$C76:$C79)*100</f>
        <v>0.76663083507066798</v>
      </c>
      <c r="Q79" s="7">
        <f>SUM(Valores_correntes!Q76:Q79)/SUM(AUX_PIB!$C76:$C79)*100</f>
        <v>1.1629649309996077</v>
      </c>
      <c r="R79" s="7">
        <f>SUM(Valores_correntes!R76:R79)/SUM(AUX_PIB!$C76:$C79)*100</f>
        <v>4.3986383326519531</v>
      </c>
      <c r="S79" s="7">
        <f>SUM(Valores_correntes!S76:S79)/SUM(AUX_PIB!$C76:$C79)*100</f>
        <v>10.916162310217334</v>
      </c>
      <c r="T79" s="7">
        <f>SUM(Valores_correntes!T76:T79)/SUM(AUX_PIB!$C76:$C79)*100</f>
        <v>10.881929248194183</v>
      </c>
      <c r="U79" s="7">
        <f>SUM(Valores_correntes!U76:U79)/SUM(AUX_PIB!$C76:$C79)*100</f>
        <v>11.30751199738131</v>
      </c>
      <c r="V79" s="7">
        <f>SUM(Valores_correntes!V76:V79)/SUM(AUX_PIB!$C76:$C79)*100</f>
        <v>4.4847217164672113</v>
      </c>
      <c r="W79" s="7">
        <f>SUM(Valores_correntes!W76:W79)/SUM(AUX_PIB!$C76:$C79)*100</f>
        <v>2.1826999713375974</v>
      </c>
      <c r="X79" s="7">
        <f>SUM(Valores_correntes!X76:X79)/SUM(AUX_PIB!$C76:$C79)*100</f>
        <v>8.5492821465447904</v>
      </c>
      <c r="Y79" s="7">
        <f>SUM(Valores_correntes!Y76:Y79)/SUM(AUX_PIB!$C76:$C79)*100</f>
        <v>37.406145079925089</v>
      </c>
      <c r="Z79" s="8"/>
      <c r="AA79" s="8"/>
      <c r="AF79" s="8"/>
    </row>
    <row r="80" spans="1:32" x14ac:dyDescent="0.3">
      <c r="A80" s="4" t="s">
        <v>92</v>
      </c>
      <c r="B80" s="7">
        <f>SUM(Valores_correntes!B77:B80)/SUM(AUX_PIB!$C77:$C80)*100</f>
        <v>2.0283611868190405</v>
      </c>
      <c r="C80" s="7">
        <f>SUM(Valores_correntes!C77:C80)/SUM(AUX_PIB!$C77:$C80)*100</f>
        <v>11.075605192428386</v>
      </c>
      <c r="D80" s="7">
        <f>SUM(Valores_correntes!D77:D80)/SUM(AUX_PIB!$C77:$C80)*100</f>
        <v>1.3458851821421873</v>
      </c>
      <c r="E80" s="7">
        <f>SUM(Valores_correntes!E77:E80)/SUM(AUX_PIB!$C77:$C80)*100</f>
        <v>0.28523366926455007</v>
      </c>
      <c r="F80" s="7">
        <f>SUM(Valores_correntes!F77:F80)/SUM(AUX_PIB!$C77:$C80)*100</f>
        <v>1.4197616147523513</v>
      </c>
      <c r="G80" s="7">
        <f>SUM(Valores_correntes!G77:G80)/SUM(AUX_PIB!$C77:$C80)*100</f>
        <v>16.154846845406514</v>
      </c>
      <c r="H80" s="7">
        <f>SUM(Valores_correntes!H77:H80)/SUM(AUX_PIB!$C77:$C80)*100</f>
        <v>4.3117992097504549</v>
      </c>
      <c r="I80" s="7">
        <f>SUM(Valores_correntes!I77:I80)/SUM(AUX_PIB!$C77:$C80)*100</f>
        <v>7.1270837826054964E-2</v>
      </c>
      <c r="J80" s="7">
        <f>SUM(Valores_correntes!J77:J80)/SUM(AUX_PIB!$C77:$C80)*100</f>
        <v>2.3444104078020578</v>
      </c>
      <c r="K80" s="7">
        <f>SUM(Valores_correntes!K77:K80)/SUM(AUX_PIB!$C77:$C80)*100</f>
        <v>0.72344590755954075</v>
      </c>
      <c r="L80" s="7">
        <f>SUM(Valores_correntes!L77:L80)/SUM(AUX_PIB!$C77:$C80)*100</f>
        <v>2.7129552507047525</v>
      </c>
      <c r="M80" s="7">
        <f>SUM(Valores_correntes!M77:M80)/SUM(AUX_PIB!$C77:$C80)*100</f>
        <v>10.163881613642861</v>
      </c>
      <c r="N80" s="7">
        <f>SUM(Valores_correntes!N77:N80)/SUM(AUX_PIB!$C77:$C80)*100</f>
        <v>4.5212226229921653</v>
      </c>
      <c r="O80" s="7">
        <f>SUM(Valores_correntes!O77:O80)/SUM(AUX_PIB!$C77:$C80)*100</f>
        <v>5.4282061885101748E-2</v>
      </c>
      <c r="P80" s="7">
        <f>SUM(Valores_correntes!P77:P80)/SUM(AUX_PIB!$C77:$C80)*100</f>
        <v>0.76676044622646244</v>
      </c>
      <c r="Q80" s="7">
        <f>SUM(Valores_correntes!Q77:Q80)/SUM(AUX_PIB!$C77:$C80)*100</f>
        <v>1.0887929191519314</v>
      </c>
      <c r="R80" s="7">
        <f>SUM(Valores_correntes!R77:R80)/SUM(AUX_PIB!$C77:$C80)*100</f>
        <v>4.3005573960265719</v>
      </c>
      <c r="S80" s="7">
        <f>SUM(Valores_correntes!S77:S80)/SUM(AUX_PIB!$C77:$C80)*100</f>
        <v>10.731615446282234</v>
      </c>
      <c r="T80" s="7">
        <f>SUM(Valores_correntes!T77:T80)/SUM(AUX_PIB!$C77:$C80)*100</f>
        <v>10.861383019561661</v>
      </c>
      <c r="U80" s="7">
        <f>SUM(Valores_correntes!U77:U80)/SUM(AUX_PIB!$C77:$C80)*100</f>
        <v>11.201158092139543</v>
      </c>
      <c r="V80" s="7">
        <f>SUM(Valores_correntes!V77:V80)/SUM(AUX_PIB!$C77:$C80)*100</f>
        <v>4.4570560361707079</v>
      </c>
      <c r="W80" s="7">
        <f>SUM(Valores_correntes!W77:W80)/SUM(AUX_PIB!$C77:$C80)*100</f>
        <v>2.0974724959760223</v>
      </c>
      <c r="X80" s="7">
        <f>SUM(Valores_correntes!X77:X80)/SUM(AUX_PIB!$C77:$C80)*100</f>
        <v>8.4332742614836746</v>
      </c>
      <c r="Y80" s="7">
        <f>SUM(Valores_correntes!Y77:Y80)/SUM(AUX_PIB!$C77:$C80)*100</f>
        <v>37.050343905331609</v>
      </c>
      <c r="Z80" s="8"/>
      <c r="AA80" s="8"/>
    </row>
    <row r="81" spans="1:27" x14ac:dyDescent="0.3">
      <c r="A81" s="4" t="s">
        <v>93</v>
      </c>
      <c r="B81" s="7">
        <f>SUM(Valores_correntes!B78:B81)/SUM(AUX_PIB!$C78:$C81)*100</f>
        <v>2.0430582028958448</v>
      </c>
      <c r="C81" s="7">
        <f>SUM(Valores_correntes!C78:C81)/SUM(AUX_PIB!$C78:$C81)*100</f>
        <v>11.041269427512868</v>
      </c>
      <c r="D81" s="7">
        <f>SUM(Valores_correntes!D78:D81)/SUM(AUX_PIB!$C78:$C81)*100</f>
        <v>1.3489220883043824</v>
      </c>
      <c r="E81" s="7">
        <f>SUM(Valores_correntes!E78:E81)/SUM(AUX_PIB!$C78:$C81)*100</f>
        <v>0.27676972827271734</v>
      </c>
      <c r="F81" s="7">
        <f>SUM(Valores_correntes!F78:F81)/SUM(AUX_PIB!$C78:$C81)*100</f>
        <v>1.4224834120662027</v>
      </c>
      <c r="G81" s="7">
        <f>SUM(Valores_correntes!G78:G81)/SUM(AUX_PIB!$C78:$C81)*100</f>
        <v>16.132502859052014</v>
      </c>
      <c r="H81" s="7">
        <f>SUM(Valores_correntes!H78:H81)/SUM(AUX_PIB!$C78:$C81)*100</f>
        <v>4.2825389179531879</v>
      </c>
      <c r="I81" s="7">
        <f>SUM(Valores_correntes!I78:I81)/SUM(AUX_PIB!$C78:$C81)*100</f>
        <v>6.8189938602878114E-2</v>
      </c>
      <c r="J81" s="7">
        <f>SUM(Valores_correntes!J78:J81)/SUM(AUX_PIB!$C78:$C81)*100</f>
        <v>2.3190891155103031</v>
      </c>
      <c r="K81" s="7">
        <f>SUM(Valores_correntes!K78:K81)/SUM(AUX_PIB!$C78:$C81)*100</f>
        <v>0.71267244683043873</v>
      </c>
      <c r="L81" s="7">
        <f>SUM(Valores_correntes!L78:L81)/SUM(AUX_PIB!$C78:$C81)*100</f>
        <v>2.7044179178806336</v>
      </c>
      <c r="M81" s="7">
        <f>SUM(Valores_correntes!M78:M81)/SUM(AUX_PIB!$C78:$C81)*100</f>
        <v>10.086908336777441</v>
      </c>
      <c r="N81" s="7">
        <f>SUM(Valores_correntes!N78:N81)/SUM(AUX_PIB!$C78:$C81)*100</f>
        <v>4.526264543146949</v>
      </c>
      <c r="O81" s="7">
        <f>SUM(Valores_correntes!O78:O81)/SUM(AUX_PIB!$C78:$C81)*100</f>
        <v>5.2243751082051704E-2</v>
      </c>
      <c r="P81" s="7">
        <f>SUM(Valores_correntes!P78:P81)/SUM(AUX_PIB!$C78:$C81)*100</f>
        <v>0.76275004011063374</v>
      </c>
      <c r="Q81" s="7">
        <f>SUM(Valores_correntes!Q78:Q81)/SUM(AUX_PIB!$C78:$C81)*100</f>
        <v>0.97496474303775305</v>
      </c>
      <c r="R81" s="7">
        <f>SUM(Valores_correntes!R78:R81)/SUM(AUX_PIB!$C78:$C81)*100</f>
        <v>4.2075980754085824</v>
      </c>
      <c r="S81" s="7">
        <f>SUM(Valores_correntes!S78:S81)/SUM(AUX_PIB!$C78:$C81)*100</f>
        <v>10.52382115278597</v>
      </c>
      <c r="T81" s="7">
        <f>SUM(Valores_correntes!T78:T81)/SUM(AUX_PIB!$C78:$C81)*100</f>
        <v>10.851861663995983</v>
      </c>
      <c r="U81" s="7">
        <f>SUM(Valores_correntes!U78:U81)/SUM(AUX_PIB!$C78:$C81)*100</f>
        <v>11.161703117197797</v>
      </c>
      <c r="V81" s="7">
        <f>SUM(Valores_correntes!V78:V81)/SUM(AUX_PIB!$C78:$C81)*100</f>
        <v>4.4307612439253186</v>
      </c>
      <c r="W81" s="7">
        <f>SUM(Valores_correntes!W78:W81)/SUM(AUX_PIB!$C78:$C81)*100</f>
        <v>1.9644069181409096</v>
      </c>
      <c r="X81" s="7">
        <f>SUM(Valores_correntes!X78:X81)/SUM(AUX_PIB!$C78:$C81)*100</f>
        <v>8.3344994053554178</v>
      </c>
      <c r="Y81" s="7">
        <f>SUM(Valores_correntes!Y78:Y81)/SUM(AUX_PIB!$C78:$C81)*100</f>
        <v>36.743232348615422</v>
      </c>
      <c r="Z81" s="8"/>
      <c r="AA81" s="8"/>
    </row>
    <row r="82" spans="1:27" x14ac:dyDescent="0.3">
      <c r="A82" s="4" t="s">
        <v>96</v>
      </c>
      <c r="B82" s="7">
        <f>SUM(Valores_correntes!B79:B82)/SUM(AUX_PIB!$C79:$C82)*100</f>
        <v>2.0900952797068371</v>
      </c>
      <c r="C82" s="7">
        <f>SUM(Valores_correntes!C79:C82)/SUM(AUX_PIB!$C79:$C82)*100</f>
        <v>11.198349695970736</v>
      </c>
      <c r="D82" s="7">
        <f>SUM(Valores_correntes!D79:D82)/SUM(AUX_PIB!$C79:$C82)*100</f>
        <v>1.3677097341693274</v>
      </c>
      <c r="E82" s="7">
        <f>SUM(Valores_correntes!E79:E82)/SUM(AUX_PIB!$C79:$C82)*100</f>
        <v>0.27288412389100336</v>
      </c>
      <c r="F82" s="7">
        <f>SUM(Valores_correntes!F79:F82)/SUM(AUX_PIB!$C79:$C82)*100</f>
        <v>1.5634113192542396</v>
      </c>
      <c r="G82" s="7">
        <f>SUM(Valores_correntes!G79:G82)/SUM(AUX_PIB!$C79:$C82)*100</f>
        <v>16.492450152992141</v>
      </c>
      <c r="H82" s="7">
        <f>SUM(Valores_correntes!H79:H82)/SUM(AUX_PIB!$C79:$C82)*100</f>
        <v>4.291310894792649</v>
      </c>
      <c r="I82" s="7">
        <f>SUM(Valores_correntes!I79:I82)/SUM(AUX_PIB!$C79:$C82)*100</f>
        <v>6.8398984572748248E-2</v>
      </c>
      <c r="J82" s="7">
        <f>SUM(Valores_correntes!J79:J82)/SUM(AUX_PIB!$C79:$C82)*100</f>
        <v>2.3241169054468709</v>
      </c>
      <c r="K82" s="7">
        <f>SUM(Valores_correntes!K79:K82)/SUM(AUX_PIB!$C79:$C82)*100</f>
        <v>0.70959398031025411</v>
      </c>
      <c r="L82" s="7">
        <f>SUM(Valores_correntes!L79:L82)/SUM(AUX_PIB!$C79:$C82)*100</f>
        <v>2.7248991456978211</v>
      </c>
      <c r="M82" s="7">
        <f>SUM(Valores_correntes!M79:M82)/SUM(AUX_PIB!$C79:$C82)*100</f>
        <v>10.118319910820343</v>
      </c>
      <c r="N82" s="7">
        <f>SUM(Valores_correntes!N79:N82)/SUM(AUX_PIB!$C79:$C82)*100</f>
        <v>4.555371561381671</v>
      </c>
      <c r="O82" s="7">
        <f>SUM(Valores_correntes!O79:O82)/SUM(AUX_PIB!$C79:$C82)*100</f>
        <v>5.024505982230501E-2</v>
      </c>
      <c r="P82" s="7">
        <f>SUM(Valores_correntes!P79:P82)/SUM(AUX_PIB!$C79:$C82)*100</f>
        <v>0.76321667137053983</v>
      </c>
      <c r="Q82" s="7">
        <f>SUM(Valores_correntes!Q79:Q82)/SUM(AUX_PIB!$C79:$C82)*100</f>
        <v>0.83374514232674235</v>
      </c>
      <c r="R82" s="7">
        <f>SUM(Valores_correntes!R79:R82)/SUM(AUX_PIB!$C79:$C82)*100</f>
        <v>4.1509521030555092</v>
      </c>
      <c r="S82" s="7">
        <f>SUM(Valores_correntes!S79:S82)/SUM(AUX_PIB!$C79:$C82)*100</f>
        <v>10.35353053795677</v>
      </c>
      <c r="T82" s="7">
        <f>SUM(Valores_correntes!T79:T82)/SUM(AUX_PIB!$C79:$C82)*100</f>
        <v>10.93677773588116</v>
      </c>
      <c r="U82" s="7">
        <f>SUM(Valores_correntes!U79:U82)/SUM(AUX_PIB!$C79:$C82)*100</f>
        <v>11.316993740365787</v>
      </c>
      <c r="V82" s="7">
        <f>SUM(Valores_correntes!V79:V82)/SUM(AUX_PIB!$C79:$C82)*100</f>
        <v>4.4550433109867376</v>
      </c>
      <c r="W82" s="7">
        <f>SUM(Valores_correntes!W79:W82)/SUM(AUX_PIB!$C79:$C82)*100</f>
        <v>1.8162232465279999</v>
      </c>
      <c r="X82" s="7">
        <f>SUM(Valores_correntes!X79:X82)/SUM(AUX_PIB!$C79:$C82)*100</f>
        <v>8.439262568007571</v>
      </c>
      <c r="Y82" s="7">
        <f>SUM(Valores_correntes!Y79:Y82)/SUM(AUX_PIB!$C79:$C82)*100</f>
        <v>36.964300601769253</v>
      </c>
      <c r="Z82" s="8"/>
      <c r="AA82" s="8"/>
    </row>
    <row r="83" spans="1:27" x14ac:dyDescent="0.3">
      <c r="A83" s="4" t="s">
        <v>97</v>
      </c>
      <c r="B83" s="7">
        <f>SUM(Valores_correntes!B80:B83)/SUM(AUX_PIB!$C80:$C83)*100</f>
        <v>2.1197602504973903</v>
      </c>
      <c r="C83" s="7">
        <f>SUM(Valores_correntes!C80:C83)/SUM(AUX_PIB!$C80:$C83)*100</f>
        <v>11.157247357262136</v>
      </c>
      <c r="D83" s="7">
        <f>SUM(Valores_correntes!D80:D83)/SUM(AUX_PIB!$C80:$C83)*100</f>
        <v>1.3720572874651886</v>
      </c>
      <c r="E83" s="7">
        <f>SUM(Valores_correntes!E80:E83)/SUM(AUX_PIB!$C80:$C83)*100</f>
        <v>0.26896753604804924</v>
      </c>
      <c r="F83" s="7">
        <f>SUM(Valores_correntes!F80:F83)/SUM(AUX_PIB!$C80:$C83)*100</f>
        <v>1.5747316883777729</v>
      </c>
      <c r="G83" s="7">
        <f>SUM(Valores_correntes!G80:G83)/SUM(AUX_PIB!$C80:$C83)*100</f>
        <v>16.492764119650538</v>
      </c>
      <c r="H83" s="7">
        <f>SUM(Valores_correntes!H80:H83)/SUM(AUX_PIB!$C80:$C83)*100</f>
        <v>4.3309001572051953</v>
      </c>
      <c r="I83" s="7">
        <f>SUM(Valores_correntes!I80:I83)/SUM(AUX_PIB!$C80:$C83)*100</f>
        <v>6.8278203951253821E-2</v>
      </c>
      <c r="J83" s="7">
        <f>SUM(Valores_correntes!J80:J83)/SUM(AUX_PIB!$C80:$C83)*100</f>
        <v>2.3322092521975488</v>
      </c>
      <c r="K83" s="7">
        <f>SUM(Valores_correntes!K80:K83)/SUM(AUX_PIB!$C80:$C83)*100</f>
        <v>0.73555748929774845</v>
      </c>
      <c r="L83" s="7">
        <f>SUM(Valores_correntes!L80:L83)/SUM(AUX_PIB!$C80:$C83)*100</f>
        <v>2.7442057492983505</v>
      </c>
      <c r="M83" s="7">
        <f>SUM(Valores_correntes!M80:M83)/SUM(AUX_PIB!$C80:$C83)*100</f>
        <v>10.211150851950098</v>
      </c>
      <c r="N83" s="7">
        <f>SUM(Valores_correntes!N80:N83)/SUM(AUX_PIB!$C80:$C83)*100</f>
        <v>4.6192258951660268</v>
      </c>
      <c r="O83" s="7">
        <f>SUM(Valores_correntes!O80:O83)/SUM(AUX_PIB!$C80:$C83)*100</f>
        <v>4.9411712674611821E-2</v>
      </c>
      <c r="P83" s="7">
        <f>SUM(Valores_correntes!P80:P83)/SUM(AUX_PIB!$C80:$C83)*100</f>
        <v>0.77242032982055397</v>
      </c>
      <c r="Q83" s="7">
        <f>SUM(Valores_correntes!Q80:Q83)/SUM(AUX_PIB!$C80:$C83)*100</f>
        <v>0.76124558237994144</v>
      </c>
      <c r="R83" s="7">
        <f>SUM(Valores_correntes!R80:R83)/SUM(AUX_PIB!$C80:$C83)*100</f>
        <v>4.1855789289915863</v>
      </c>
      <c r="S83" s="7">
        <f>SUM(Valores_correntes!S80:S83)/SUM(AUX_PIB!$C80:$C83)*100</f>
        <v>10.38788244903272</v>
      </c>
      <c r="T83" s="7">
        <f>SUM(Valores_correntes!T80:T83)/SUM(AUX_PIB!$C80:$C83)*100</f>
        <v>11.069886302868612</v>
      </c>
      <c r="U83" s="7">
        <f>SUM(Valores_correntes!U80:U83)/SUM(AUX_PIB!$C80:$C83)*100</f>
        <v>11.274937273888002</v>
      </c>
      <c r="V83" s="7">
        <f>SUM(Valores_correntes!V80:V83)/SUM(AUX_PIB!$C80:$C83)*100</f>
        <v>4.4766868694832906</v>
      </c>
      <c r="W83" s="7">
        <f>SUM(Valores_correntes!W80:W83)/SUM(AUX_PIB!$C80:$C83)*100</f>
        <v>1.7657706077257389</v>
      </c>
      <c r="X83" s="7">
        <f>SUM(Valores_correntes!X80:X83)/SUM(AUX_PIB!$C80:$C83)*100</f>
        <v>8.5045163666677084</v>
      </c>
      <c r="Y83" s="7">
        <f>SUM(Valores_correntes!Y80:Y83)/SUM(AUX_PIB!$C80:$C83)*100</f>
        <v>37.091797420633348</v>
      </c>
      <c r="Z83" s="8"/>
      <c r="AA83" s="8"/>
    </row>
    <row r="84" spans="1:27" x14ac:dyDescent="0.3">
      <c r="A84" s="4" t="s">
        <v>98</v>
      </c>
      <c r="B84" s="7">
        <f>SUM(Valores_correntes!B81:B84)/SUM(AUX_PIB!$C81:$C84)*100</f>
        <v>2.1659654634673213</v>
      </c>
      <c r="C84" s="7">
        <f>SUM(Valores_correntes!C81:C84)/SUM(AUX_PIB!$C81:$C84)*100</f>
        <v>11.345583643581406</v>
      </c>
      <c r="D84" s="7">
        <f>SUM(Valores_correntes!D81:D84)/SUM(AUX_PIB!$C81:$C84)*100</f>
        <v>1.4236731204409516</v>
      </c>
      <c r="E84" s="7">
        <f>SUM(Valores_correntes!E81:E84)/SUM(AUX_PIB!$C81:$C84)*100</f>
        <v>0.2749757917682652</v>
      </c>
      <c r="F84" s="7">
        <f>SUM(Valores_correntes!F81:F84)/SUM(AUX_PIB!$C81:$C84)*100</f>
        <v>1.7013826661759164</v>
      </c>
      <c r="G84" s="7">
        <f>SUM(Valores_correntes!G81:G84)/SUM(AUX_PIB!$C81:$C84)*100</f>
        <v>16.911580685433862</v>
      </c>
      <c r="H84" s="7">
        <f>SUM(Valores_correntes!H81:H84)/SUM(AUX_PIB!$C81:$C84)*100</f>
        <v>4.3458841085519913</v>
      </c>
      <c r="I84" s="7">
        <f>SUM(Valores_correntes!I81:I84)/SUM(AUX_PIB!$C81:$C84)*100</f>
        <v>7.008007163070501E-2</v>
      </c>
      <c r="J84" s="7">
        <f>SUM(Valores_correntes!J81:J84)/SUM(AUX_PIB!$C81:$C84)*100</f>
        <v>2.3387933770898184</v>
      </c>
      <c r="K84" s="7">
        <f>SUM(Valores_correntes!K81:K84)/SUM(AUX_PIB!$C81:$C84)*100</f>
        <v>0.77578775595827021</v>
      </c>
      <c r="L84" s="7">
        <f>SUM(Valores_correntes!L81:L84)/SUM(AUX_PIB!$C81:$C84)*100</f>
        <v>2.760435206927085</v>
      </c>
      <c r="M84" s="7">
        <f>SUM(Valores_correntes!M81:M84)/SUM(AUX_PIB!$C81:$C84)*100</f>
        <v>10.29098052015787</v>
      </c>
      <c r="N84" s="7">
        <f>SUM(Valores_correntes!N81:N84)/SUM(AUX_PIB!$C81:$C84)*100</f>
        <v>4.6593536815443111</v>
      </c>
      <c r="O84" s="7">
        <f>SUM(Valores_correntes!O81:O84)/SUM(AUX_PIB!$C81:$C84)*100</f>
        <v>4.9366252300289584E-2</v>
      </c>
      <c r="P84" s="7">
        <f>SUM(Valores_correntes!P81:P84)/SUM(AUX_PIB!$C81:$C84)*100</f>
        <v>0.77506109122525679</v>
      </c>
      <c r="Q84" s="7">
        <f>SUM(Valores_correntes!Q81:Q84)/SUM(AUX_PIB!$C81:$C84)*100</f>
        <v>0.7689249804099394</v>
      </c>
      <c r="R84" s="7">
        <f>SUM(Valores_correntes!R81:R84)/SUM(AUX_PIB!$C81:$C84)*100</f>
        <v>4.3045506163650717</v>
      </c>
      <c r="S84" s="7">
        <f>SUM(Valores_correntes!S81:S84)/SUM(AUX_PIB!$C81:$C84)*100</f>
        <v>10.557256621844868</v>
      </c>
      <c r="T84" s="7">
        <f>SUM(Valores_correntes!T81:T84)/SUM(AUX_PIB!$C81:$C84)*100</f>
        <v>11.171203253563622</v>
      </c>
      <c r="U84" s="7">
        <f>SUM(Valores_correntes!U81:U84)/SUM(AUX_PIB!$C81:$C84)*100</f>
        <v>11.465029967512402</v>
      </c>
      <c r="V84" s="7">
        <f>SUM(Valores_correntes!V81:V84)/SUM(AUX_PIB!$C81:$C84)*100</f>
        <v>4.5375275887560269</v>
      </c>
      <c r="W84" s="7">
        <f>SUM(Valores_correntes!W81:W84)/SUM(AUX_PIB!$C81:$C84)*100</f>
        <v>1.8196885281364747</v>
      </c>
      <c r="X84" s="7">
        <f>SUM(Valores_correntes!X81:X84)/SUM(AUX_PIB!$C81:$C84)*100</f>
        <v>8.7663684894680731</v>
      </c>
      <c r="Y84" s="7">
        <f>SUM(Valores_correntes!Y81:Y84)/SUM(AUX_PIB!$C81:$C84)*100</f>
        <v>37.759817827436592</v>
      </c>
      <c r="Z84" s="8"/>
      <c r="AA84" s="8"/>
    </row>
    <row r="85" spans="1:27" x14ac:dyDescent="0.3">
      <c r="A85" s="4" t="s">
        <v>99</v>
      </c>
      <c r="B85" s="7">
        <f>SUM(Valores_correntes!B82:B85)/SUM(AUX_PIB!$C82:$C85)*100</f>
        <v>2.1552894435469652</v>
      </c>
      <c r="C85" s="7">
        <f>SUM(Valores_correntes!C82:C85)/SUM(AUX_PIB!$C82:$C85)*100</f>
        <v>11.376178926433433</v>
      </c>
      <c r="D85" s="7">
        <f>SUM(Valores_correntes!D82:D85)/SUM(AUX_PIB!$C82:$C85)*100</f>
        <v>1.413713225167331</v>
      </c>
      <c r="E85" s="7">
        <f>SUM(Valores_correntes!E82:E85)/SUM(AUX_PIB!$C82:$C85)*100</f>
        <v>0.28121838217394274</v>
      </c>
      <c r="F85" s="7">
        <f>SUM(Valores_correntes!F82:F85)/SUM(AUX_PIB!$C82:$C85)*100</f>
        <v>1.6920762389911439</v>
      </c>
      <c r="G85" s="7">
        <f>SUM(Valores_correntes!G82:G85)/SUM(AUX_PIB!$C82:$C85)*100</f>
        <v>16.918476216312815</v>
      </c>
      <c r="H85" s="7">
        <f>SUM(Valores_correntes!H82:H85)/SUM(AUX_PIB!$C82:$C85)*100</f>
        <v>4.3776187436061909</v>
      </c>
      <c r="I85" s="7">
        <f>SUM(Valores_correntes!I82:I85)/SUM(AUX_PIB!$C82:$C85)*100</f>
        <v>7.1032446249300621E-2</v>
      </c>
      <c r="J85" s="7">
        <f>SUM(Valores_correntes!J82:J85)/SUM(AUX_PIB!$C82:$C85)*100</f>
        <v>2.3432766455469629</v>
      </c>
      <c r="K85" s="7">
        <f>SUM(Valores_correntes!K82:K85)/SUM(AUX_PIB!$C82:$C85)*100</f>
        <v>0.83170145942881801</v>
      </c>
      <c r="L85" s="7">
        <f>SUM(Valores_correntes!L82:L85)/SUM(AUX_PIB!$C82:$C85)*100</f>
        <v>2.7918210900899441</v>
      </c>
      <c r="M85" s="7">
        <f>SUM(Valores_correntes!M82:M85)/SUM(AUX_PIB!$C82:$C85)*100</f>
        <v>10.415450384921217</v>
      </c>
      <c r="N85" s="7">
        <f>SUM(Valores_correntes!N82:N85)/SUM(AUX_PIB!$C82:$C85)*100</f>
        <v>4.6548679269917592</v>
      </c>
      <c r="O85" s="7">
        <f>SUM(Valores_correntes!O82:O85)/SUM(AUX_PIB!$C82:$C85)*100</f>
        <v>4.8419846652344278E-2</v>
      </c>
      <c r="P85" s="7">
        <f>SUM(Valores_correntes!P82:P85)/SUM(AUX_PIB!$C82:$C85)*100</f>
        <v>0.77588399303505029</v>
      </c>
      <c r="Q85" s="7">
        <f>SUM(Valores_correntes!Q82:Q85)/SUM(AUX_PIB!$C82:$C85)*100</f>
        <v>0.78149043386878858</v>
      </c>
      <c r="R85" s="7">
        <f>SUM(Valores_correntes!R82:R85)/SUM(AUX_PIB!$C82:$C85)*100</f>
        <v>4.3608712217226824</v>
      </c>
      <c r="S85" s="7">
        <f>SUM(Valores_correntes!S82:S85)/SUM(AUX_PIB!$C82:$C85)*100</f>
        <v>10.621533422270623</v>
      </c>
      <c r="T85" s="7">
        <f>SUM(Valores_correntes!T82:T85)/SUM(AUX_PIB!$C82:$C85)*100</f>
        <v>11.187776114144913</v>
      </c>
      <c r="U85" s="7">
        <f>SUM(Valores_correntes!U82:U85)/SUM(AUX_PIB!$C82:$C85)*100</f>
        <v>11.495631219335078</v>
      </c>
      <c r="V85" s="7">
        <f>SUM(Valores_correntes!V82:V85)/SUM(AUX_PIB!$C82:$C85)*100</f>
        <v>4.5328738637493444</v>
      </c>
      <c r="W85" s="7">
        <f>SUM(Valores_correntes!W82:W85)/SUM(AUX_PIB!$C82:$C85)*100</f>
        <v>1.8944102754715495</v>
      </c>
      <c r="X85" s="7">
        <f>SUM(Valores_correntes!X82:X85)/SUM(AUX_PIB!$C82:$C85)*100</f>
        <v>8.8447685508037708</v>
      </c>
      <c r="Y85" s="7">
        <f>SUM(Valores_correntes!Y82:Y85)/SUM(AUX_PIB!$C82:$C85)*100</f>
        <v>37.955460023504656</v>
      </c>
      <c r="Z85" s="8"/>
      <c r="AA85" s="8"/>
    </row>
    <row r="86" spans="1:27" x14ac:dyDescent="0.3">
      <c r="B86" s="9"/>
    </row>
    <row r="87" spans="1:27" x14ac:dyDescent="0.3">
      <c r="B87" s="9"/>
    </row>
    <row r="88" spans="1:27" x14ac:dyDescent="0.3">
      <c r="B88" s="9"/>
    </row>
    <row r="89" spans="1:27" x14ac:dyDescent="0.3">
      <c r="B89" s="9"/>
    </row>
    <row r="90" spans="1:27" x14ac:dyDescent="0.3">
      <c r="B90" s="9"/>
    </row>
    <row r="91" spans="1:27" x14ac:dyDescent="0.3">
      <c r="B91" s="9"/>
    </row>
    <row r="92" spans="1:27" x14ac:dyDescent="0.3">
      <c r="B92" s="9"/>
    </row>
    <row r="93" spans="1:27" x14ac:dyDescent="0.3">
      <c r="B93" s="9"/>
    </row>
    <row r="94" spans="1:27" x14ac:dyDescent="0.3">
      <c r="B94" s="9"/>
    </row>
  </sheetData>
  <mergeCells count="4">
    <mergeCell ref="B2:G2"/>
    <mergeCell ref="H2:M2"/>
    <mergeCell ref="N2:S2"/>
    <mergeCell ref="T2:Y2"/>
  </mergeCells>
  <phoneticPr fontId="5" type="noConversion"/>
  <pageMargins left="0.511811024" right="0.511811024" top="0.78740157499999996" bottom="0.78740157499999996" header="0.31496062000000002" footer="0.31496062000000002"/>
  <ignoredErrors>
    <ignoredError sqref="B4:Y6 B23:Y79 B7:G22 N7:Y22 I18 H7:M17 H19:M22 H18 J18:M18 I80:X80 Y80 B80:H80 B81:G81 H81:Y81 B82:Y82 B83:Y83 B84:Y84 B85:Y8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F0576-7464-4074-ABEE-5A3056B338F1}">
  <dimension ref="A1:F93"/>
  <sheetViews>
    <sheetView zoomScale="80" zoomScaleNormal="80" workbookViewId="0">
      <pane xSplit="1" ySplit="3" topLeftCell="B58" activePane="bottomRight" state="frozen"/>
      <selection pane="topRight" activeCell="B1" sqref="B1"/>
      <selection pane="bottomLeft" activeCell="A4" sqref="A4"/>
      <selection pane="bottomRight" activeCell="D74" sqref="D74"/>
    </sheetView>
  </sheetViews>
  <sheetFormatPr defaultRowHeight="13.2" x14ac:dyDescent="0.3"/>
  <cols>
    <col min="1" max="1" width="11.5546875" style="4" customWidth="1"/>
    <col min="2" max="2" width="24.109375" style="2" customWidth="1"/>
    <col min="3" max="3" width="22.88671875" style="2" customWidth="1"/>
    <col min="4" max="16384" width="8.88671875" style="3"/>
  </cols>
  <sheetData>
    <row r="1" spans="1:3" ht="24" customHeight="1" x14ac:dyDescent="0.3">
      <c r="A1" s="1" t="s">
        <v>86</v>
      </c>
    </row>
    <row r="2" spans="1:3" s="4" customFormat="1" ht="24.6" customHeight="1" x14ac:dyDescent="0.3">
      <c r="B2" s="14" t="s">
        <v>84</v>
      </c>
      <c r="C2" s="14"/>
    </row>
    <row r="3" spans="1:3" s="5" customFormat="1" ht="20.399999999999999" x14ac:dyDescent="0.3">
      <c r="B3" s="6" t="s">
        <v>100</v>
      </c>
      <c r="C3" s="6" t="s">
        <v>85</v>
      </c>
    </row>
    <row r="4" spans="1:3" x14ac:dyDescent="0.3">
      <c r="A4" s="4" t="s">
        <v>68</v>
      </c>
      <c r="B4" s="18">
        <v>0.25126039685819462</v>
      </c>
      <c r="C4" s="7">
        <v>554.27046553069704</v>
      </c>
    </row>
    <row r="5" spans="1:3" x14ac:dyDescent="0.3">
      <c r="A5" s="4" t="s">
        <v>69</v>
      </c>
      <c r="B5" s="18">
        <v>0.25592096486267807</v>
      </c>
      <c r="C5" s="7">
        <v>581.976856162226</v>
      </c>
    </row>
    <row r="6" spans="1:3" x14ac:dyDescent="0.3">
      <c r="A6" s="4" t="s">
        <v>70</v>
      </c>
      <c r="B6" s="18">
        <v>0.26257196052465609</v>
      </c>
      <c r="C6" s="7">
        <v>617.847705849146</v>
      </c>
    </row>
    <row r="7" spans="1:3" x14ac:dyDescent="0.3">
      <c r="A7" s="4" t="s">
        <v>71</v>
      </c>
      <c r="B7" s="18">
        <v>0.27923181965724964</v>
      </c>
      <c r="C7" s="7">
        <v>655.35489400052495</v>
      </c>
    </row>
    <row r="8" spans="1:3" x14ac:dyDescent="0.3">
      <c r="A8" s="4" t="s">
        <v>72</v>
      </c>
      <c r="B8" s="18">
        <v>0.2721002139260138</v>
      </c>
      <c r="C8" s="7">
        <v>631.42300497274698</v>
      </c>
    </row>
    <row r="9" spans="1:3" x14ac:dyDescent="0.3">
      <c r="A9" s="4" t="s">
        <v>73</v>
      </c>
      <c r="B9" s="18">
        <v>0.27682009522206197</v>
      </c>
      <c r="C9" s="7">
        <v>670.654703331924</v>
      </c>
    </row>
    <row r="10" spans="1:3" x14ac:dyDescent="0.3">
      <c r="A10" s="4" t="s">
        <v>74</v>
      </c>
      <c r="B10" s="18">
        <v>0.27771692551146476</v>
      </c>
      <c r="C10" s="7">
        <v>691.84592375146599</v>
      </c>
    </row>
    <row r="11" spans="1:3" x14ac:dyDescent="0.3">
      <c r="A11" s="4" t="s">
        <v>75</v>
      </c>
      <c r="B11" s="18">
        <v>0.290207644780757</v>
      </c>
      <c r="C11" s="7">
        <v>726.33930550515106</v>
      </c>
    </row>
    <row r="12" spans="1:3" x14ac:dyDescent="0.3">
      <c r="A12" s="4" t="s">
        <v>76</v>
      </c>
      <c r="B12" s="18">
        <v>0.28904927421247556</v>
      </c>
      <c r="C12" s="7">
        <v>712.05524905440802</v>
      </c>
    </row>
    <row r="13" spans="1:3" x14ac:dyDescent="0.3">
      <c r="A13" s="4" t="s">
        <v>77</v>
      </c>
      <c r="B13" s="18">
        <v>0.29870372390263994</v>
      </c>
      <c r="C13" s="7">
        <v>769.52515959561197</v>
      </c>
    </row>
    <row r="14" spans="1:3" x14ac:dyDescent="0.3">
      <c r="A14" s="4" t="s">
        <v>78</v>
      </c>
      <c r="B14" s="18">
        <v>0.30490550795523763</v>
      </c>
      <c r="C14" s="7">
        <v>812.60257570374506</v>
      </c>
    </row>
    <row r="15" spans="1:3" x14ac:dyDescent="0.3">
      <c r="A15" s="4" t="s">
        <v>79</v>
      </c>
      <c r="B15" s="18">
        <v>0.32256241356217619</v>
      </c>
      <c r="C15" s="7">
        <v>815.62010459545195</v>
      </c>
    </row>
    <row r="16" spans="1:3" x14ac:dyDescent="0.3">
      <c r="A16" s="4" t="s">
        <v>80</v>
      </c>
      <c r="B16" s="18">
        <v>0.31457131774079999</v>
      </c>
      <c r="C16" s="7">
        <v>756.12708930991198</v>
      </c>
    </row>
    <row r="17" spans="1:3" x14ac:dyDescent="0.3">
      <c r="A17" s="4" t="s">
        <v>81</v>
      </c>
      <c r="B17" s="18">
        <v>0.31894807136916375</v>
      </c>
      <c r="C17" s="7">
        <v>803.57749403685204</v>
      </c>
    </row>
    <row r="18" spans="1:3" x14ac:dyDescent="0.3">
      <c r="A18" s="4" t="s">
        <v>82</v>
      </c>
      <c r="B18" s="18">
        <v>0.32376895185415316</v>
      </c>
      <c r="C18" s="7">
        <v>852.84324914766898</v>
      </c>
    </row>
    <row r="19" spans="1:3" x14ac:dyDescent="0.3">
      <c r="A19" s="4" t="s">
        <v>83</v>
      </c>
      <c r="B19" s="18">
        <v>0.34563438955521886</v>
      </c>
      <c r="C19" s="7">
        <v>920.491522686542</v>
      </c>
    </row>
    <row r="20" spans="1:3" x14ac:dyDescent="0.3">
      <c r="A20" s="4" t="s">
        <v>8</v>
      </c>
      <c r="B20" s="18">
        <v>0.33767117942144176</v>
      </c>
      <c r="C20" s="7">
        <v>886.39739307071591</v>
      </c>
    </row>
    <row r="21" spans="1:3" x14ac:dyDescent="0.3">
      <c r="A21" s="4" t="s">
        <v>9</v>
      </c>
      <c r="B21" s="18">
        <v>0.3453267321244215</v>
      </c>
      <c r="C21" s="7">
        <v>944.14504099871294</v>
      </c>
    </row>
    <row r="22" spans="1:3" x14ac:dyDescent="0.3">
      <c r="A22" s="4" t="s">
        <v>10</v>
      </c>
      <c r="B22" s="18">
        <v>0.35437357849486473</v>
      </c>
      <c r="C22" s="7">
        <v>997.93474025379203</v>
      </c>
    </row>
    <row r="23" spans="1:3" x14ac:dyDescent="0.3">
      <c r="A23" s="4" t="s">
        <v>11</v>
      </c>
      <c r="B23" s="18">
        <v>0.37565824409565707</v>
      </c>
      <c r="C23" s="7">
        <v>1057.3698255136198</v>
      </c>
    </row>
    <row r="24" spans="1:3" x14ac:dyDescent="0.3">
      <c r="A24" s="4" t="s">
        <v>12</v>
      </c>
      <c r="B24" s="18">
        <v>0.36812085232374336</v>
      </c>
      <c r="C24" s="7">
        <v>1016.5306454985799</v>
      </c>
    </row>
    <row r="25" spans="1:3" x14ac:dyDescent="0.3">
      <c r="A25" s="4" t="s">
        <v>13</v>
      </c>
      <c r="B25" s="18">
        <v>0.37962716299238025</v>
      </c>
      <c r="C25" s="7">
        <v>1086.7122281030099</v>
      </c>
    </row>
    <row r="26" spans="1:3" x14ac:dyDescent="0.3">
      <c r="A26" s="4" t="s">
        <v>14</v>
      </c>
      <c r="B26" s="18">
        <v>0.38150256772832386</v>
      </c>
      <c r="C26" s="7">
        <v>1112.3342238350899</v>
      </c>
    </row>
    <row r="27" spans="1:3" x14ac:dyDescent="0.3">
      <c r="A27" s="4" t="s">
        <v>15</v>
      </c>
      <c r="B27" s="18">
        <v>0.402080809230695</v>
      </c>
      <c r="C27" s="7">
        <v>1160.80490241709</v>
      </c>
    </row>
    <row r="28" spans="1:3" x14ac:dyDescent="0.3">
      <c r="A28" s="4" t="s">
        <v>16</v>
      </c>
      <c r="B28" s="18">
        <v>0.40215596548434229</v>
      </c>
      <c r="C28" s="7">
        <v>1129.4741397252799</v>
      </c>
    </row>
    <row r="29" spans="1:3" x14ac:dyDescent="0.3">
      <c r="A29" s="4" t="s">
        <v>17</v>
      </c>
      <c r="B29" s="18">
        <v>0.40927041903972028</v>
      </c>
      <c r="C29" s="7">
        <v>1183.12562901505</v>
      </c>
    </row>
    <row r="30" spans="1:3" x14ac:dyDescent="0.3">
      <c r="A30" s="4" t="s">
        <v>18</v>
      </c>
      <c r="B30" s="18">
        <v>0.41177846547303948</v>
      </c>
      <c r="C30" s="7">
        <v>1230.4488284066301</v>
      </c>
    </row>
    <row r="31" spans="1:3" x14ac:dyDescent="0.3">
      <c r="A31" s="4" t="s">
        <v>19</v>
      </c>
      <c r="B31" s="18">
        <v>0.42982510188076462</v>
      </c>
      <c r="C31" s="7">
        <v>1271.71140248752</v>
      </c>
    </row>
    <row r="32" spans="1:3" x14ac:dyDescent="0.3">
      <c r="A32" s="4" t="s">
        <v>20</v>
      </c>
      <c r="B32" s="18">
        <v>0.43037302657449544</v>
      </c>
      <c r="C32" s="7">
        <v>1241.6136455021501</v>
      </c>
    </row>
    <row r="33" spans="1:3" x14ac:dyDescent="0.3">
      <c r="A33" s="4" t="s">
        <v>21</v>
      </c>
      <c r="B33" s="18">
        <v>0.43982196567905685</v>
      </c>
      <c r="C33" s="7">
        <v>1322.57998287905</v>
      </c>
    </row>
    <row r="34" spans="1:3" x14ac:dyDescent="0.3">
      <c r="A34" s="4" t="s">
        <v>22</v>
      </c>
      <c r="B34" s="18">
        <v>0.44100355796647028</v>
      </c>
      <c r="C34" s="7">
        <v>1354.13411120413</v>
      </c>
    </row>
    <row r="35" spans="1:3" x14ac:dyDescent="0.3">
      <c r="A35" s="4" t="s">
        <v>23</v>
      </c>
      <c r="B35" s="18">
        <v>0.46589611823361871</v>
      </c>
      <c r="C35" s="7">
        <v>1413.2912600417601</v>
      </c>
    </row>
    <row r="36" spans="1:3" x14ac:dyDescent="0.3">
      <c r="A36" s="4" t="s">
        <v>24</v>
      </c>
      <c r="B36" s="18">
        <v>0.46430575559998538</v>
      </c>
      <c r="C36" s="7">
        <v>1385.98106478267</v>
      </c>
    </row>
    <row r="37" spans="1:3" x14ac:dyDescent="0.3">
      <c r="A37" s="4" t="s">
        <v>25</v>
      </c>
      <c r="B37" s="18">
        <v>0.47505875439073247</v>
      </c>
      <c r="C37" s="7">
        <v>1422.32178812337</v>
      </c>
    </row>
    <row r="38" spans="1:3" x14ac:dyDescent="0.3">
      <c r="A38" s="4" t="s">
        <v>26</v>
      </c>
      <c r="B38" s="18">
        <v>0.47923463379096753</v>
      </c>
      <c r="C38" s="7">
        <v>1462.1254533263898</v>
      </c>
    </row>
    <row r="39" spans="1:3" x14ac:dyDescent="0.3">
      <c r="A39" s="4" t="s">
        <v>27</v>
      </c>
      <c r="B39" s="18">
        <v>0.49842904095377494</v>
      </c>
      <c r="C39" s="7">
        <v>1508.5246937761701</v>
      </c>
    </row>
    <row r="40" spans="1:3" x14ac:dyDescent="0.3">
      <c r="A40" s="4" t="s">
        <v>28</v>
      </c>
      <c r="B40" s="18">
        <v>0.49601537023101516</v>
      </c>
      <c r="C40" s="7">
        <v>1456.6586555715</v>
      </c>
    </row>
    <row r="41" spans="1:3" x14ac:dyDescent="0.3">
      <c r="A41" s="4" t="s">
        <v>29</v>
      </c>
      <c r="B41" s="18">
        <v>0.50824102202981603</v>
      </c>
      <c r="C41" s="7">
        <v>1479.9698057911899</v>
      </c>
    </row>
    <row r="42" spans="1:3" x14ac:dyDescent="0.3">
      <c r="A42" s="4" t="s">
        <v>30</v>
      </c>
      <c r="B42" s="18">
        <v>0.51635703265308674</v>
      </c>
      <c r="C42" s="7">
        <v>1508.22825024033</v>
      </c>
    </row>
    <row r="43" spans="1:3" x14ac:dyDescent="0.3">
      <c r="A43" s="4" t="s">
        <v>31</v>
      </c>
      <c r="B43" s="18">
        <v>0.54237708977217736</v>
      </c>
      <c r="C43" s="7">
        <v>1550.93028812328</v>
      </c>
    </row>
    <row r="44" spans="1:3" x14ac:dyDescent="0.3">
      <c r="A44" s="4" t="s">
        <v>32</v>
      </c>
      <c r="B44" s="18">
        <v>0.53854740268035595</v>
      </c>
      <c r="C44" s="7">
        <v>1500.2988828484699</v>
      </c>
    </row>
    <row r="45" spans="1:3" x14ac:dyDescent="0.3">
      <c r="A45" s="4" t="s">
        <v>33</v>
      </c>
      <c r="B45" s="18">
        <v>0.55320309368706799</v>
      </c>
      <c r="C45" s="7">
        <v>1559.05015485687</v>
      </c>
    </row>
    <row r="46" spans="1:3" x14ac:dyDescent="0.3">
      <c r="A46" s="4" t="s">
        <v>34</v>
      </c>
      <c r="B46" s="18">
        <v>0.55354514464238214</v>
      </c>
      <c r="C46" s="7">
        <v>1577.1704892283501</v>
      </c>
    </row>
    <row r="47" spans="1:3" x14ac:dyDescent="0.3">
      <c r="A47" s="4" t="s">
        <v>35</v>
      </c>
      <c r="B47" s="18">
        <v>0.58422087793270472</v>
      </c>
      <c r="C47" s="7">
        <v>1632.8084737254901</v>
      </c>
    </row>
    <row r="48" spans="1:3" x14ac:dyDescent="0.3">
      <c r="A48" s="4" t="s">
        <v>36</v>
      </c>
      <c r="B48" s="18">
        <v>0.56759285857494224</v>
      </c>
      <c r="C48" s="7">
        <v>1585.6734119428102</v>
      </c>
    </row>
    <row r="49" spans="1:3" x14ac:dyDescent="0.3">
      <c r="A49" s="4" t="s">
        <v>37</v>
      </c>
      <c r="B49" s="18">
        <v>0.57411635552104634</v>
      </c>
      <c r="C49" s="7">
        <v>1630.7295730859601</v>
      </c>
    </row>
    <row r="50" spans="1:3" x14ac:dyDescent="0.3">
      <c r="A50" s="4" t="s">
        <v>38</v>
      </c>
      <c r="B50" s="18">
        <v>0.56928706188815115</v>
      </c>
      <c r="C50" s="7">
        <v>1648.63525565998</v>
      </c>
    </row>
    <row r="51" spans="1:3" x14ac:dyDescent="0.3">
      <c r="A51" s="4" t="s">
        <v>39</v>
      </c>
      <c r="B51" s="18">
        <v>0.60011540972114885</v>
      </c>
      <c r="C51" s="7">
        <v>1720.4407594510301</v>
      </c>
    </row>
    <row r="52" spans="1:3" x14ac:dyDescent="0.3">
      <c r="A52" s="4" t="s">
        <v>40</v>
      </c>
      <c r="B52" s="18">
        <v>0.59084725202803345</v>
      </c>
      <c r="C52" s="7">
        <v>1682.08306323187</v>
      </c>
    </row>
    <row r="53" spans="1:3" x14ac:dyDescent="0.3">
      <c r="A53" s="4" t="s">
        <v>41</v>
      </c>
      <c r="B53" s="18">
        <v>0.60079326386002108</v>
      </c>
      <c r="C53" s="7">
        <v>1734.0989902894398</v>
      </c>
    </row>
    <row r="54" spans="1:3" x14ac:dyDescent="0.3">
      <c r="A54" s="4" t="s">
        <v>42</v>
      </c>
      <c r="B54" s="18">
        <v>0.5981520365866585</v>
      </c>
      <c r="C54" s="7">
        <v>1767.8557060506901</v>
      </c>
    </row>
    <row r="55" spans="1:3" x14ac:dyDescent="0.3">
      <c r="A55" s="4" t="s">
        <v>43</v>
      </c>
      <c r="B55" s="18">
        <v>0.62516060011151575</v>
      </c>
      <c r="C55" s="7">
        <v>1820.1032403213601</v>
      </c>
    </row>
    <row r="56" spans="1:3" x14ac:dyDescent="0.3">
      <c r="A56" s="4" t="s">
        <v>44</v>
      </c>
      <c r="B56" s="18">
        <v>0.61184227932297786</v>
      </c>
      <c r="C56" s="7">
        <v>1757.5535239880901</v>
      </c>
    </row>
    <row r="57" spans="1:3" x14ac:dyDescent="0.3">
      <c r="A57" s="4" t="s">
        <v>45</v>
      </c>
      <c r="B57" s="18">
        <v>0.62556187816169784</v>
      </c>
      <c r="C57" s="7">
        <v>1826.7611956374601</v>
      </c>
    </row>
    <row r="58" spans="1:3" x14ac:dyDescent="0.3">
      <c r="A58" s="4" t="s">
        <v>46</v>
      </c>
      <c r="B58" s="18">
        <v>0.62931976634832043</v>
      </c>
      <c r="C58" s="7">
        <v>1880.6102415773801</v>
      </c>
    </row>
    <row r="59" spans="1:3" x14ac:dyDescent="0.3">
      <c r="A59" s="4" t="s">
        <v>47</v>
      </c>
      <c r="B59" s="18">
        <v>0.64990866442328277</v>
      </c>
      <c r="C59" s="7">
        <v>1924.2060382503601</v>
      </c>
    </row>
    <row r="60" spans="1:3" x14ac:dyDescent="0.3">
      <c r="A60" s="4" t="s">
        <v>48</v>
      </c>
      <c r="B60" s="18">
        <v>0.64764290597885055</v>
      </c>
      <c r="C60" s="7">
        <v>1868.0945286348599</v>
      </c>
    </row>
    <row r="61" spans="1:3" x14ac:dyDescent="0.3">
      <c r="A61" s="4" t="s">
        <v>49</v>
      </c>
      <c r="B61" s="18">
        <v>0.66791996997913439</v>
      </c>
      <c r="C61" s="7">
        <v>1752.7236082571401</v>
      </c>
    </row>
    <row r="62" spans="1:3" x14ac:dyDescent="0.3">
      <c r="A62" s="4" t="s">
        <v>50</v>
      </c>
      <c r="B62" s="18">
        <v>0.66583356918159653</v>
      </c>
      <c r="C62" s="7">
        <v>1929.3234369941601</v>
      </c>
    </row>
    <row r="63" spans="1:3" x14ac:dyDescent="0.3">
      <c r="A63" s="4" t="s">
        <v>51</v>
      </c>
      <c r="B63" s="18">
        <v>0.6979200459781062</v>
      </c>
      <c r="C63" s="7">
        <v>2059.4554266896598</v>
      </c>
    </row>
    <row r="64" spans="1:3" x14ac:dyDescent="0.3">
      <c r="A64" s="4" t="s">
        <v>52</v>
      </c>
      <c r="B64" s="18">
        <v>0.734830188451703</v>
      </c>
      <c r="C64" s="7">
        <v>2156.6700957152098</v>
      </c>
    </row>
    <row r="65" spans="1:3" x14ac:dyDescent="0.3">
      <c r="A65" s="4" t="s">
        <v>53</v>
      </c>
      <c r="B65" s="18">
        <v>0.74713388269417158</v>
      </c>
      <c r="C65" s="7">
        <v>2203.6387891146801</v>
      </c>
    </row>
    <row r="66" spans="1:3" x14ac:dyDescent="0.3">
      <c r="A66" s="4" t="s">
        <v>54</v>
      </c>
      <c r="B66" s="18">
        <v>0.7602958771659617</v>
      </c>
      <c r="C66" s="7">
        <v>2295.8510505812901</v>
      </c>
    </row>
    <row r="67" spans="1:3" x14ac:dyDescent="0.3">
      <c r="A67" s="4" t="s">
        <v>55</v>
      </c>
      <c r="B67" s="18">
        <v>0.78693056351876867</v>
      </c>
      <c r="C67" s="7">
        <v>2355.9820638732999</v>
      </c>
    </row>
    <row r="68" spans="1:3" x14ac:dyDescent="0.3">
      <c r="A68" s="4" t="s">
        <v>56</v>
      </c>
      <c r="B68" s="18">
        <v>0.77884457385064154</v>
      </c>
      <c r="C68" s="7">
        <v>2319.5281391931399</v>
      </c>
    </row>
    <row r="69" spans="1:3" x14ac:dyDescent="0.3">
      <c r="A69" s="4" t="s">
        <v>57</v>
      </c>
      <c r="B69" s="18">
        <v>0.82432786229879706</v>
      </c>
      <c r="C69" s="7">
        <v>2517.4814485767602</v>
      </c>
    </row>
    <row r="70" spans="1:3" x14ac:dyDescent="0.3">
      <c r="A70" s="4" t="s">
        <v>58</v>
      </c>
      <c r="B70" s="18">
        <v>0.82572328509321991</v>
      </c>
      <c r="C70" s="7">
        <v>2601.1819512716402</v>
      </c>
    </row>
    <row r="71" spans="1:3" x14ac:dyDescent="0.3">
      <c r="A71" s="4" t="s">
        <v>59</v>
      </c>
      <c r="B71" s="18">
        <v>0.85914781534785345</v>
      </c>
      <c r="C71" s="7">
        <v>2641.4851401344799</v>
      </c>
    </row>
    <row r="72" spans="1:3" x14ac:dyDescent="0.3">
      <c r="A72" s="4" t="s">
        <v>60</v>
      </c>
      <c r="B72" s="18">
        <v>0.82976915172339993</v>
      </c>
      <c r="C72" s="7">
        <v>2581.0180433170999</v>
      </c>
    </row>
    <row r="73" spans="1:3" x14ac:dyDescent="0.3">
      <c r="A73" s="4" t="s">
        <v>61</v>
      </c>
      <c r="B73" s="18">
        <v>0.8600100986429805</v>
      </c>
      <c r="C73" s="7">
        <v>2727.5798951039001</v>
      </c>
    </row>
    <row r="74" spans="1:3" x14ac:dyDescent="0.3">
      <c r="A74" s="4" t="s">
        <v>62</v>
      </c>
      <c r="B74" s="18">
        <v>0.85890955358987997</v>
      </c>
      <c r="C74" s="7">
        <v>2769.4454143571097</v>
      </c>
    </row>
    <row r="75" spans="1:3" x14ac:dyDescent="0.3">
      <c r="A75" s="4" t="s">
        <v>63</v>
      </c>
      <c r="B75" s="18">
        <v>0.91027471474926047</v>
      </c>
      <c r="C75" s="7">
        <v>2865.3013151269402</v>
      </c>
    </row>
    <row r="76" spans="1:3" x14ac:dyDescent="0.3">
      <c r="A76" s="4" t="s">
        <v>64</v>
      </c>
      <c r="B76" s="18">
        <v>0.86751970567390968</v>
      </c>
      <c r="C76" s="7">
        <v>2764.8326876909</v>
      </c>
    </row>
    <row r="77" spans="1:3" x14ac:dyDescent="0.3">
      <c r="A77" s="4" t="s">
        <v>65</v>
      </c>
      <c r="B77" s="18">
        <v>0.89429205188474115</v>
      </c>
      <c r="C77" s="7">
        <v>2934.75870447426</v>
      </c>
    </row>
    <row r="78" spans="1:3" x14ac:dyDescent="0.3">
      <c r="A78" s="4" t="s">
        <v>66</v>
      </c>
      <c r="B78" s="18">
        <v>0.89820050838120746</v>
      </c>
      <c r="C78" s="7">
        <v>3015.93592497381</v>
      </c>
    </row>
    <row r="79" spans="1:3" x14ac:dyDescent="0.3">
      <c r="A79" s="4" t="s">
        <v>67</v>
      </c>
      <c r="B79" s="18">
        <v>0.93967078580410868</v>
      </c>
      <c r="C79" s="7">
        <v>3063.7232644893002</v>
      </c>
    </row>
    <row r="80" spans="1:3" x14ac:dyDescent="0.3">
      <c r="A80" s="4" t="s">
        <v>92</v>
      </c>
      <c r="B80" s="18">
        <v>0.92009225658916316</v>
      </c>
      <c r="C80" s="7">
        <v>3024.7229142049</v>
      </c>
    </row>
    <row r="81" spans="1:6" s="2" customFormat="1" x14ac:dyDescent="0.3">
      <c r="A81" s="4" t="s">
        <v>93</v>
      </c>
      <c r="B81" s="18">
        <v>0.95273970623790927</v>
      </c>
      <c r="C81" s="7">
        <v>3200.34501694139</v>
      </c>
      <c r="D81" s="3"/>
      <c r="E81" s="3"/>
      <c r="F81" s="3"/>
    </row>
    <row r="82" spans="1:6" s="2" customFormat="1" x14ac:dyDescent="0.3">
      <c r="A82" s="4" t="s">
        <v>96</v>
      </c>
      <c r="B82" s="18">
        <v>0.94639362372426805</v>
      </c>
      <c r="C82" s="7">
        <v>3235.70753734357</v>
      </c>
      <c r="D82" s="3"/>
      <c r="E82" s="3"/>
      <c r="F82" s="3"/>
    </row>
    <row r="83" spans="1:6" s="2" customFormat="1" x14ac:dyDescent="0.3">
      <c r="A83" s="4" t="s">
        <v>97</v>
      </c>
      <c r="B83" s="18">
        <v>0.98713088110362079</v>
      </c>
      <c r="C83" s="7">
        <v>3277.7901453912204</v>
      </c>
      <c r="D83" s="3"/>
      <c r="E83" s="3"/>
      <c r="F83" s="3"/>
    </row>
    <row r="84" spans="1:6" s="2" customFormat="1" x14ac:dyDescent="0.3">
      <c r="A84" s="4" t="s">
        <v>98</v>
      </c>
      <c r="B84" s="18">
        <v>0.97105853330852854</v>
      </c>
      <c r="C84" s="7">
        <v>3250.97888036822</v>
      </c>
      <c r="D84" s="3"/>
      <c r="E84" s="3"/>
      <c r="F84" s="3"/>
    </row>
    <row r="85" spans="1:6" s="2" customFormat="1" x14ac:dyDescent="0.3">
      <c r="A85" s="4" t="s">
        <v>99</v>
      </c>
      <c r="B85" s="18">
        <v>1</v>
      </c>
      <c r="C85" s="7">
        <v>3425.7276651136899</v>
      </c>
      <c r="D85" s="3"/>
      <c r="E85" s="3"/>
    </row>
    <row r="86" spans="1:6" s="2" customFormat="1" x14ac:dyDescent="0.3">
      <c r="A86" s="4"/>
      <c r="B86" s="13"/>
      <c r="D86" s="3"/>
      <c r="E86" s="3"/>
    </row>
    <row r="87" spans="1:6" s="2" customFormat="1" x14ac:dyDescent="0.3">
      <c r="A87" s="4"/>
      <c r="B87" s="9"/>
      <c r="D87" s="3"/>
      <c r="E87" s="3"/>
    </row>
    <row r="88" spans="1:6" s="2" customFormat="1" x14ac:dyDescent="0.3">
      <c r="A88" s="4"/>
      <c r="B88" s="9"/>
      <c r="D88" s="3"/>
      <c r="E88" s="3"/>
    </row>
    <row r="89" spans="1:6" s="2" customFormat="1" x14ac:dyDescent="0.3">
      <c r="A89" s="4"/>
      <c r="B89" s="9"/>
      <c r="D89" s="3"/>
      <c r="E89" s="3"/>
    </row>
    <row r="90" spans="1:6" s="2" customFormat="1" x14ac:dyDescent="0.3">
      <c r="A90" s="4"/>
      <c r="B90" s="9"/>
      <c r="D90" s="3"/>
      <c r="E90" s="3"/>
    </row>
    <row r="91" spans="1:6" s="2" customFormat="1" x14ac:dyDescent="0.3">
      <c r="A91" s="4"/>
      <c r="B91" s="9"/>
      <c r="D91" s="3"/>
      <c r="E91" s="3"/>
    </row>
    <row r="92" spans="1:6" s="2" customFormat="1" x14ac:dyDescent="0.3">
      <c r="A92" s="4"/>
      <c r="B92" s="9"/>
      <c r="D92" s="3"/>
      <c r="E92" s="3"/>
    </row>
    <row r="93" spans="1:6" s="2" customFormat="1" x14ac:dyDescent="0.3">
      <c r="A93" s="4"/>
      <c r="B93" s="9"/>
      <c r="D93" s="3"/>
      <c r="E93" s="3"/>
    </row>
  </sheetData>
  <mergeCells count="1">
    <mergeCell ref="B2:C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Valores_correntes</vt:lpstr>
      <vt:lpstr>Valores_R$_constantes</vt:lpstr>
      <vt:lpstr>Valores_R$_constantes_dessaz</vt:lpstr>
      <vt:lpstr>Valores_%_PIB_no_trimestre</vt:lpstr>
      <vt:lpstr>Valores_%_PIB_em_4_trimestres</vt:lpstr>
      <vt:lpstr>AUX_PIB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Braulio Borges</dc:creator>
  <cp:lastModifiedBy>Braulio Borges</cp:lastModifiedBy>
  <dcterms:created xsi:type="dcterms:W3CDTF">2025-06-05T14:59:55Z</dcterms:created>
  <dcterms:modified xsi:type="dcterms:W3CDTF">2026-10-21T13:28:50Z</dcterms:modified>
</cp:coreProperties>
</file>