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PFO\OPF\"/>
    </mc:Choice>
  </mc:AlternateContent>
  <bookViews>
    <workbookView xWindow="0" yWindow="0" windowWidth="23040" windowHeight="8388"/>
  </bookViews>
  <sheets>
    <sheet name="Dados_observados_mensais" sheetId="1" r:id="rId1"/>
    <sheet name="Dados_obs_projetados_2001_2034" sheetId="3" r:id="rId2"/>
    <sheet name="Premissas_projeções_até_2034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  <c r="I36" i="3"/>
  <c r="J36" i="3"/>
  <c r="K36" i="3"/>
  <c r="L36" i="3"/>
  <c r="M36" i="3"/>
  <c r="G36" i="3"/>
  <c r="I26" i="3" l="1"/>
  <c r="I25" i="3"/>
  <c r="I24" i="3"/>
  <c r="E158" i="1" l="1"/>
  <c r="E159" i="1"/>
  <c r="E160" i="1"/>
  <c r="E161" i="1"/>
  <c r="E162" i="1"/>
  <c r="E163" i="1"/>
  <c r="E164" i="1"/>
  <c r="E165" i="1"/>
  <c r="E166" i="1"/>
  <c r="E167" i="1"/>
  <c r="E168" i="1"/>
  <c r="E169" i="1"/>
  <c r="F169" i="1" l="1"/>
  <c r="G169" i="1" s="1"/>
  <c r="L14" i="3"/>
  <c r="L15" i="3"/>
  <c r="L16" i="3"/>
  <c r="L17" i="3"/>
  <c r="L18" i="3"/>
  <c r="L19" i="3"/>
  <c r="L20" i="3"/>
  <c r="L26" i="3"/>
  <c r="L27" i="3"/>
  <c r="L28" i="3"/>
  <c r="L29" i="3"/>
  <c r="L30" i="3"/>
  <c r="L31" i="3"/>
  <c r="L32" i="3"/>
  <c r="L33" i="3"/>
  <c r="L34" i="3"/>
  <c r="L35" i="3"/>
  <c r="L13" i="3"/>
  <c r="H34" i="3"/>
  <c r="I34" i="3"/>
  <c r="J34" i="3"/>
  <c r="K34" i="3"/>
  <c r="H35" i="3"/>
  <c r="I35" i="3"/>
  <c r="J35" i="3"/>
  <c r="K35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M34" i="3" s="1"/>
  <c r="G35" i="3"/>
  <c r="M35" i="3" s="1"/>
  <c r="M24" i="3" l="1"/>
  <c r="L23" i="3"/>
  <c r="L22" i="3"/>
  <c r="L21" i="3"/>
  <c r="E157" i="1"/>
  <c r="F168" i="1" s="1"/>
  <c r="G168" i="1" s="1"/>
  <c r="E152" i="1"/>
  <c r="E153" i="1"/>
  <c r="E154" i="1"/>
  <c r="E155" i="1"/>
  <c r="E156" i="1"/>
  <c r="K13" i="3"/>
  <c r="I3" i="3"/>
  <c r="J3" i="3"/>
  <c r="I4" i="3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K21" i="3"/>
  <c r="I22" i="3"/>
  <c r="J22" i="3"/>
  <c r="K22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13" i="3"/>
  <c r="H14" i="3"/>
  <c r="H15" i="3"/>
  <c r="H16" i="3"/>
  <c r="H17" i="3"/>
  <c r="H18" i="3"/>
  <c r="H19" i="3"/>
  <c r="H20" i="3"/>
  <c r="H21" i="3"/>
  <c r="H22" i="3"/>
  <c r="H26" i="3"/>
  <c r="H27" i="3"/>
  <c r="H28" i="3"/>
  <c r="H29" i="3"/>
  <c r="H30" i="3"/>
  <c r="H31" i="3"/>
  <c r="H32" i="3"/>
  <c r="H33" i="3"/>
  <c r="E148" i="1"/>
  <c r="E149" i="1"/>
  <c r="E150" i="1"/>
  <c r="E151" i="1"/>
  <c r="F164" i="1" l="1"/>
  <c r="G164" i="1" s="1"/>
  <c r="J24" i="3"/>
  <c r="K24" i="3"/>
  <c r="L24" i="3"/>
  <c r="M23" i="3"/>
  <c r="J21" i="3"/>
  <c r="K25" i="3"/>
  <c r="L25" i="3"/>
  <c r="F163" i="1"/>
  <c r="G163" i="1" s="1"/>
  <c r="F162" i="1"/>
  <c r="G162" i="1" s="1"/>
  <c r="F161" i="1"/>
  <c r="G161" i="1" s="1"/>
  <c r="F160" i="1"/>
  <c r="G160" i="1" s="1"/>
  <c r="F166" i="1"/>
  <c r="G166" i="1" s="1"/>
  <c r="F159" i="1"/>
  <c r="G159" i="1" s="1"/>
  <c r="F167" i="1"/>
  <c r="G167" i="1" s="1"/>
  <c r="F165" i="1"/>
  <c r="G165" i="1" s="1"/>
  <c r="H24" i="3"/>
  <c r="H25" i="3"/>
  <c r="J25" i="3"/>
  <c r="K23" i="3"/>
  <c r="J23" i="3"/>
  <c r="H23" i="3"/>
  <c r="I23" i="3"/>
  <c r="E147" i="1"/>
  <c r="F158" i="1" s="1"/>
  <c r="G158" i="1" s="1"/>
  <c r="E146" i="1"/>
  <c r="E145" i="1"/>
  <c r="E144" i="1"/>
  <c r="M14" i="3"/>
  <c r="M15" i="3"/>
  <c r="M16" i="3"/>
  <c r="M17" i="3"/>
  <c r="M18" i="3"/>
  <c r="M19" i="3"/>
  <c r="M20" i="3"/>
  <c r="M21" i="3"/>
  <c r="M22" i="3"/>
  <c r="M25" i="3"/>
  <c r="M26" i="3"/>
  <c r="M27" i="3"/>
  <c r="M28" i="3"/>
  <c r="M29" i="3"/>
  <c r="M30" i="3"/>
  <c r="M31" i="3"/>
  <c r="M32" i="3"/>
  <c r="M33" i="3"/>
  <c r="M13" i="3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152" i="1" l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49" i="1"/>
  <c r="G149" i="1" s="1"/>
  <c r="F150" i="1"/>
  <c r="G150" i="1" s="1"/>
  <c r="F151" i="1"/>
  <c r="G151" i="1" s="1"/>
  <c r="F147" i="1"/>
  <c r="G147" i="1" s="1"/>
  <c r="F148" i="1"/>
  <c r="G148" i="1" s="1"/>
  <c r="F146" i="1"/>
  <c r="G146" i="1" s="1"/>
  <c r="F32" i="1"/>
  <c r="G32" i="1" s="1"/>
  <c r="F40" i="1"/>
  <c r="G40" i="1" s="1"/>
  <c r="F145" i="1"/>
  <c r="G145" i="1" s="1"/>
  <c r="F144" i="1"/>
  <c r="G144" i="1" s="1"/>
  <c r="F139" i="1"/>
  <c r="G139" i="1" s="1"/>
  <c r="F46" i="1"/>
  <c r="G46" i="1" s="1"/>
  <c r="F126" i="1"/>
  <c r="G126" i="1" s="1"/>
  <c r="F131" i="1"/>
  <c r="G131" i="1" s="1"/>
  <c r="F52" i="1"/>
  <c r="G52" i="1" s="1"/>
  <c r="F135" i="1"/>
  <c r="G135" i="1" s="1"/>
  <c r="F132" i="1"/>
  <c r="G132" i="1" s="1"/>
  <c r="F141" i="1"/>
  <c r="G141" i="1" s="1"/>
  <c r="F142" i="1"/>
  <c r="G142" i="1" s="1"/>
  <c r="F31" i="1"/>
  <c r="G31" i="1" s="1"/>
  <c r="F53" i="1"/>
  <c r="G53" i="1" s="1"/>
  <c r="F54" i="1"/>
  <c r="G54" i="1" s="1"/>
  <c r="F26" i="1"/>
  <c r="G26" i="1" s="1"/>
  <c r="F42" i="1"/>
  <c r="G42" i="1" s="1"/>
  <c r="F55" i="1"/>
  <c r="G55" i="1" s="1"/>
  <c r="F43" i="1"/>
  <c r="G43" i="1" s="1"/>
  <c r="F137" i="1"/>
  <c r="G137" i="1" s="1"/>
  <c r="F25" i="1"/>
  <c r="G25" i="1" s="1"/>
  <c r="F29" i="1"/>
  <c r="G29" i="1" s="1"/>
  <c r="F35" i="1"/>
  <c r="G35" i="1" s="1"/>
  <c r="F41" i="1"/>
  <c r="G41" i="1" s="1"/>
  <c r="F134" i="1"/>
  <c r="G134" i="1" s="1"/>
  <c r="F34" i="1"/>
  <c r="G34" i="1" s="1"/>
  <c r="F48" i="1"/>
  <c r="G48" i="1" s="1"/>
  <c r="F28" i="1"/>
  <c r="G28" i="1" s="1"/>
  <c r="F36" i="1"/>
  <c r="G36" i="1" s="1"/>
  <c r="F49" i="1"/>
  <c r="G49" i="1" s="1"/>
  <c r="F37" i="1"/>
  <c r="G37" i="1" s="1"/>
  <c r="F38" i="1"/>
  <c r="G38" i="1" s="1"/>
  <c r="F129" i="1"/>
  <c r="G129" i="1" s="1"/>
  <c r="F22" i="1"/>
  <c r="G22" i="1" s="1"/>
  <c r="F30" i="1"/>
  <c r="G30" i="1" s="1"/>
  <c r="F90" i="1"/>
  <c r="G90" i="1" s="1"/>
  <c r="F130" i="1"/>
  <c r="G130" i="1" s="1"/>
  <c r="F39" i="1"/>
  <c r="G39" i="1" s="1"/>
  <c r="F45" i="1"/>
  <c r="G45" i="1" s="1"/>
  <c r="F51" i="1"/>
  <c r="G51" i="1" s="1"/>
  <c r="F138" i="1"/>
  <c r="G138" i="1" s="1"/>
  <c r="F23" i="1"/>
  <c r="G23" i="1" s="1"/>
  <c r="F44" i="1"/>
  <c r="G44" i="1" s="1"/>
  <c r="F47" i="1"/>
  <c r="G47" i="1" s="1"/>
  <c r="F50" i="1"/>
  <c r="G50" i="1" s="1"/>
  <c r="F59" i="1"/>
  <c r="G59" i="1" s="1"/>
  <c r="F143" i="1"/>
  <c r="G143" i="1" s="1"/>
  <c r="F13" i="1"/>
  <c r="G13" i="1" s="1"/>
  <c r="F24" i="1"/>
  <c r="G24" i="1" s="1"/>
  <c r="F27" i="1"/>
  <c r="G27" i="1" s="1"/>
  <c r="F136" i="1"/>
  <c r="G136" i="1" s="1"/>
  <c r="F140" i="1"/>
  <c r="G140" i="1" s="1"/>
  <c r="F33" i="1"/>
  <c r="G33" i="1" s="1"/>
  <c r="F133" i="1"/>
  <c r="G133" i="1" s="1"/>
  <c r="F21" i="1"/>
  <c r="G21" i="1" s="1"/>
  <c r="F18" i="1"/>
  <c r="G18" i="1" s="1"/>
  <c r="F75" i="1"/>
  <c r="G75" i="1" s="1"/>
  <c r="F20" i="1"/>
  <c r="G20" i="1" s="1"/>
  <c r="F69" i="1"/>
  <c r="G69" i="1" s="1"/>
  <c r="F99" i="1"/>
  <c r="G99" i="1" s="1"/>
  <c r="F116" i="1"/>
  <c r="G116" i="1" s="1"/>
  <c r="F114" i="1"/>
  <c r="G114" i="1" s="1"/>
  <c r="F15" i="1"/>
  <c r="G15" i="1" s="1"/>
  <c r="F17" i="1"/>
  <c r="G17" i="1" s="1"/>
  <c r="F82" i="1"/>
  <c r="G82" i="1" s="1"/>
  <c r="F64" i="1"/>
  <c r="G64" i="1" s="1"/>
  <c r="F66" i="1"/>
  <c r="G66" i="1" s="1"/>
  <c r="F91" i="1"/>
  <c r="G91" i="1" s="1"/>
  <c r="F19" i="1"/>
  <c r="G19" i="1" s="1"/>
  <c r="F63" i="1"/>
  <c r="G63" i="1" s="1"/>
  <c r="F80" i="1"/>
  <c r="G80" i="1" s="1"/>
  <c r="F72" i="1"/>
  <c r="G72" i="1" s="1"/>
  <c r="F74" i="1"/>
  <c r="G74" i="1" s="1"/>
  <c r="F14" i="1"/>
  <c r="G14" i="1" s="1"/>
  <c r="F16" i="1"/>
  <c r="G16" i="1" s="1"/>
  <c r="F83" i="1"/>
  <c r="G83" i="1" s="1"/>
  <c r="F106" i="1"/>
  <c r="G106" i="1" s="1"/>
  <c r="F98" i="1"/>
  <c r="G98" i="1" s="1"/>
  <c r="F112" i="1"/>
  <c r="G112" i="1" s="1"/>
  <c r="F110" i="1"/>
  <c r="G110" i="1" s="1"/>
  <c r="F120" i="1"/>
  <c r="G120" i="1" s="1"/>
  <c r="F118" i="1"/>
  <c r="G118" i="1" s="1"/>
  <c r="F62" i="1"/>
  <c r="G62" i="1" s="1"/>
  <c r="F65" i="1"/>
  <c r="G65" i="1" s="1"/>
  <c r="F68" i="1"/>
  <c r="G68" i="1" s="1"/>
  <c r="F57" i="1"/>
  <c r="G57" i="1" s="1"/>
  <c r="F61" i="1"/>
  <c r="G61" i="1" s="1"/>
  <c r="F58" i="1"/>
  <c r="G58" i="1" s="1"/>
  <c r="F67" i="1"/>
  <c r="G67" i="1" s="1"/>
  <c r="F88" i="1"/>
  <c r="G88" i="1" s="1"/>
  <c r="F96" i="1"/>
  <c r="G96" i="1" s="1"/>
  <c r="F77" i="1"/>
  <c r="G77" i="1" s="1"/>
  <c r="F85" i="1"/>
  <c r="G85" i="1" s="1"/>
  <c r="F93" i="1"/>
  <c r="G93" i="1" s="1"/>
  <c r="F102" i="1"/>
  <c r="G102" i="1" s="1"/>
  <c r="F125" i="1"/>
  <c r="G125" i="1" s="1"/>
  <c r="F124" i="1"/>
  <c r="G124" i="1" s="1"/>
  <c r="F71" i="1"/>
  <c r="G71" i="1" s="1"/>
  <c r="F79" i="1"/>
  <c r="G79" i="1" s="1"/>
  <c r="F87" i="1"/>
  <c r="G87" i="1" s="1"/>
  <c r="F95" i="1"/>
  <c r="G95" i="1" s="1"/>
  <c r="F101" i="1"/>
  <c r="G101" i="1" s="1"/>
  <c r="F105" i="1"/>
  <c r="G105" i="1" s="1"/>
  <c r="F109" i="1"/>
  <c r="G109" i="1" s="1"/>
  <c r="F113" i="1"/>
  <c r="G113" i="1" s="1"/>
  <c r="F117" i="1"/>
  <c r="G117" i="1" s="1"/>
  <c r="F123" i="1"/>
  <c r="G123" i="1" s="1"/>
  <c r="F60" i="1"/>
  <c r="G60" i="1" s="1"/>
  <c r="F76" i="1"/>
  <c r="G76" i="1" s="1"/>
  <c r="F84" i="1"/>
  <c r="G84" i="1" s="1"/>
  <c r="F92" i="1"/>
  <c r="G92" i="1" s="1"/>
  <c r="F122" i="1"/>
  <c r="G122" i="1" s="1"/>
  <c r="F56" i="1"/>
  <c r="G56" i="1" s="1"/>
  <c r="F73" i="1"/>
  <c r="G73" i="1" s="1"/>
  <c r="F81" i="1"/>
  <c r="G81" i="1" s="1"/>
  <c r="F89" i="1"/>
  <c r="G89" i="1" s="1"/>
  <c r="F97" i="1"/>
  <c r="G97" i="1" s="1"/>
  <c r="F100" i="1"/>
  <c r="G100" i="1" s="1"/>
  <c r="F104" i="1"/>
  <c r="G104" i="1" s="1"/>
  <c r="F108" i="1"/>
  <c r="G108" i="1" s="1"/>
  <c r="F121" i="1"/>
  <c r="G121" i="1" s="1"/>
  <c r="F70" i="1"/>
  <c r="G70" i="1" s="1"/>
  <c r="F78" i="1"/>
  <c r="G78" i="1" s="1"/>
  <c r="F86" i="1"/>
  <c r="G86" i="1" s="1"/>
  <c r="F94" i="1"/>
  <c r="G94" i="1" s="1"/>
  <c r="F128" i="1"/>
  <c r="G128" i="1" s="1"/>
  <c r="F103" i="1"/>
  <c r="G103" i="1" s="1"/>
  <c r="F107" i="1"/>
  <c r="G107" i="1" s="1"/>
  <c r="F111" i="1"/>
  <c r="G111" i="1" s="1"/>
  <c r="F115" i="1"/>
  <c r="G115" i="1" s="1"/>
  <c r="F119" i="1"/>
  <c r="G119" i="1" s="1"/>
  <c r="F127" i="1"/>
  <c r="G127" i="1" s="1"/>
</calcChain>
</file>

<file path=xl/sharedStrings.xml><?xml version="1.0" encoding="utf-8"?>
<sst xmlns="http://schemas.openxmlformats.org/spreadsheetml/2006/main" count="137" uniqueCount="42">
  <si>
    <t>Tributos federais CNAE ligadas ao setor extrativo mineral (excluindo contribuições previdenciárias) - no mês, em R$ milhões correntes</t>
  </si>
  <si>
    <t>Receitas de exploração de recursos naturais (inclui óleo-lucro do regime de partilha) - no mês, em R$ milhões correntes</t>
  </si>
  <si>
    <t>Dividendos pagos pela Petrobrás à União - no mês, em R$ milhões correntes</t>
  </si>
  <si>
    <t>TOTAL - no mês, em R$ milhões correntes</t>
  </si>
  <si>
    <t>TOTAL , acum. em 12 meses - em R$ milhões correntes</t>
  </si>
  <si>
    <t>TOTAL, acum. em 12 meses - em % do PIB</t>
  </si>
  <si>
    <t>Memo: PIB nominal acumulado em 12 meses, em R$ milhões correntes</t>
  </si>
  <si>
    <t>Nominal, BRL, 2021 = 100</t>
  </si>
  <si>
    <t>PIB Extrativa Mineral</t>
  </si>
  <si>
    <t>Volume, 2021 = 100</t>
  </si>
  <si>
    <t>PIB Total Brasil</t>
  </si>
  <si>
    <t>Nominal, USD, média anual</t>
  </si>
  <si>
    <t>Minério de ferro (tonelada Brasil)</t>
  </si>
  <si>
    <t>Brent (barril)</t>
  </si>
  <si>
    <t>Nominal, média anual</t>
  </si>
  <si>
    <t>R$/US$</t>
  </si>
  <si>
    <t>Produção de minério de ferro</t>
  </si>
  <si>
    <t>Produção de petróleo e gás</t>
  </si>
  <si>
    <t>2031 (p)</t>
  </si>
  <si>
    <t>2030 (p)</t>
  </si>
  <si>
    <t>2029 (p)</t>
  </si>
  <si>
    <t>2028 (p)</t>
  </si>
  <si>
    <t>2027 (p)</t>
  </si>
  <si>
    <t>2026 (p)</t>
  </si>
  <si>
    <t>2025 (p)</t>
  </si>
  <si>
    <t>Unidade</t>
  </si>
  <si>
    <t>Variável</t>
  </si>
  <si>
    <t>Em R$ bilhões correntes</t>
  </si>
  <si>
    <t>Em % do PIB</t>
  </si>
  <si>
    <t>Tributos federais pagos pelo setor extrativo mineral (ex contrib. Previdenciária)</t>
  </si>
  <si>
    <t>Dividendos pagos à União pela Petrobras</t>
  </si>
  <si>
    <t>Royalties + PEs, exceto óleo-lucro</t>
  </si>
  <si>
    <t>Óleo-lucro regime partilha</t>
  </si>
  <si>
    <t>TOTAL</t>
  </si>
  <si>
    <t>-</t>
  </si>
  <si>
    <t>Tributos federais pagos pelo setor extrativo mineral (ex contrib. previdenciárias)</t>
  </si>
  <si>
    <t>Memo: PIB nominal, em R$ bilhões correntes</t>
  </si>
  <si>
    <t>2032 (p)</t>
  </si>
  <si>
    <t>2033 (p)</t>
  </si>
  <si>
    <t>Imposto Seletivo Extrativa Mineral</t>
  </si>
  <si>
    <t>Projeções feitas em mar/25</t>
  </si>
  <si>
    <t>2034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</si>
</sst>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2" fontId="1" fillId="2" borderId="0" xfId="0" applyNumberFormat="1" applyFont="1" applyFill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7" borderId="1" xfId="0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164" fontId="1" fillId="6" borderId="0" xfId="0" applyNumberFormat="1" applyFont="1" applyFill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zoomScale="60" zoomScaleNormal="60" workbookViewId="0">
      <pane xSplit="1" ySplit="1" topLeftCell="B127" activePane="bottomRight" state="frozen"/>
      <selection pane="topRight" activeCell="B1" sqref="B1"/>
      <selection pane="bottomLeft" activeCell="A2" sqref="A2"/>
      <selection pane="bottomRight" activeCell="M139" sqref="M139"/>
    </sheetView>
  </sheetViews>
  <sheetFormatPr defaultRowHeight="13.2" x14ac:dyDescent="0.25"/>
  <cols>
    <col min="1" max="1" width="10.88671875" style="4" customWidth="1"/>
    <col min="2" max="8" width="23.6640625" style="4" customWidth="1"/>
    <col min="9" max="9" width="3.88671875" style="3" customWidth="1"/>
    <col min="10" max="16384" width="8.88671875" style="3"/>
  </cols>
  <sheetData>
    <row r="1" spans="1:8" ht="100.8" customHeight="1" x14ac:dyDescent="0.25">
      <c r="A1" s="8"/>
      <c r="B1" s="9" t="s">
        <v>0</v>
      </c>
      <c r="C1" s="9" t="s">
        <v>1</v>
      </c>
      <c r="D1" s="9" t="s">
        <v>2</v>
      </c>
      <c r="E1" s="10" t="s">
        <v>3</v>
      </c>
      <c r="F1" s="10" t="s">
        <v>4</v>
      </c>
      <c r="G1" s="10" t="s">
        <v>5</v>
      </c>
      <c r="H1" s="11" t="s">
        <v>6</v>
      </c>
    </row>
    <row r="2" spans="1:8" x14ac:dyDescent="0.25">
      <c r="A2" s="5">
        <v>40544</v>
      </c>
      <c r="B2" s="50">
        <v>1345.68901355</v>
      </c>
      <c r="C2" s="50">
        <v>3823.5168412800003</v>
      </c>
      <c r="D2" s="50">
        <v>0</v>
      </c>
      <c r="E2" s="50">
        <f t="shared" ref="E2:E33" si="0">SUM(B2:D2)</f>
        <v>5169.2058548300001</v>
      </c>
      <c r="F2" s="50"/>
      <c r="G2" s="7"/>
      <c r="H2" s="7"/>
    </row>
    <row r="3" spans="1:8" x14ac:dyDescent="0.25">
      <c r="A3" s="5">
        <v>40575</v>
      </c>
      <c r="B3" s="50">
        <v>594.21932622000008</v>
      </c>
      <c r="C3" s="50">
        <v>1290.8034491599999</v>
      </c>
      <c r="D3" s="50">
        <v>0</v>
      </c>
      <c r="E3" s="50">
        <f t="shared" si="0"/>
        <v>1885.02277538</v>
      </c>
      <c r="F3" s="50"/>
      <c r="G3" s="7"/>
      <c r="H3" s="7"/>
    </row>
    <row r="4" spans="1:8" x14ac:dyDescent="0.25">
      <c r="A4" s="5">
        <v>40603</v>
      </c>
      <c r="B4" s="50">
        <v>1296.4579769500001</v>
      </c>
      <c r="C4" s="50">
        <v>1222.5916838099999</v>
      </c>
      <c r="D4" s="50">
        <v>578.71778642999993</v>
      </c>
      <c r="E4" s="50">
        <f t="shared" si="0"/>
        <v>3097.76744719</v>
      </c>
      <c r="F4" s="50"/>
      <c r="G4" s="7"/>
      <c r="H4" s="7"/>
    </row>
    <row r="5" spans="1:8" x14ac:dyDescent="0.25">
      <c r="A5" s="5">
        <v>40634</v>
      </c>
      <c r="B5" s="50">
        <v>1564.8196374199999</v>
      </c>
      <c r="C5" s="50">
        <v>4616.0362503999995</v>
      </c>
      <c r="D5" s="50">
        <v>0</v>
      </c>
      <c r="E5" s="50">
        <f t="shared" si="0"/>
        <v>6180.8558878199992</v>
      </c>
      <c r="F5" s="50"/>
      <c r="G5" s="7"/>
      <c r="H5" s="7"/>
    </row>
    <row r="6" spans="1:8" x14ac:dyDescent="0.25">
      <c r="A6" s="5">
        <v>40664</v>
      </c>
      <c r="B6" s="50">
        <v>602.50810966000006</v>
      </c>
      <c r="C6" s="50">
        <v>1414.5086999499999</v>
      </c>
      <c r="D6" s="50">
        <v>0</v>
      </c>
      <c r="E6" s="50">
        <f t="shared" si="0"/>
        <v>2017.0168096100001</v>
      </c>
      <c r="F6" s="50"/>
      <c r="G6" s="7"/>
      <c r="H6" s="7"/>
    </row>
    <row r="7" spans="1:8" x14ac:dyDescent="0.25">
      <c r="A7" s="5">
        <v>40695</v>
      </c>
      <c r="B7" s="50">
        <v>1467.79864071</v>
      </c>
      <c r="C7" s="50">
        <v>1475.4550565100003</v>
      </c>
      <c r="D7" s="50">
        <v>1232.5594081499999</v>
      </c>
      <c r="E7" s="50">
        <f t="shared" si="0"/>
        <v>4175.8131053699999</v>
      </c>
      <c r="F7" s="50"/>
      <c r="G7" s="7"/>
      <c r="H7" s="7"/>
    </row>
    <row r="8" spans="1:8" x14ac:dyDescent="0.25">
      <c r="A8" s="5">
        <v>40725</v>
      </c>
      <c r="B8" s="50">
        <v>7202.7806093400004</v>
      </c>
      <c r="C8" s="50">
        <v>5001.8782013399996</v>
      </c>
      <c r="D8" s="50">
        <v>0</v>
      </c>
      <c r="E8" s="50">
        <f t="shared" si="0"/>
        <v>12204.658810680001</v>
      </c>
      <c r="F8" s="50"/>
      <c r="G8" s="7"/>
      <c r="H8" s="7"/>
    </row>
    <row r="9" spans="1:8" x14ac:dyDescent="0.25">
      <c r="A9" s="5">
        <v>40756</v>
      </c>
      <c r="B9" s="50">
        <v>630.87243371</v>
      </c>
      <c r="C9" s="50">
        <v>1415.4811251400001</v>
      </c>
      <c r="D9" s="50">
        <v>0</v>
      </c>
      <c r="E9" s="50">
        <f t="shared" si="0"/>
        <v>2046.3535588500001</v>
      </c>
      <c r="F9" s="50"/>
      <c r="G9" s="7"/>
      <c r="H9" s="7"/>
    </row>
    <row r="10" spans="1:8" x14ac:dyDescent="0.25">
      <c r="A10" s="5">
        <v>40787</v>
      </c>
      <c r="B10" s="50">
        <v>595.20063520000008</v>
      </c>
      <c r="C10" s="50">
        <v>1417.3148681499999</v>
      </c>
      <c r="D10" s="50">
        <v>755.01342</v>
      </c>
      <c r="E10" s="50">
        <f t="shared" si="0"/>
        <v>2767.5289233499998</v>
      </c>
      <c r="F10" s="50"/>
      <c r="G10" s="7"/>
      <c r="H10" s="7"/>
    </row>
    <row r="11" spans="1:8" x14ac:dyDescent="0.25">
      <c r="A11" s="5">
        <v>40817</v>
      </c>
      <c r="B11" s="50">
        <v>2009.4512535499998</v>
      </c>
      <c r="C11" s="50">
        <v>4765.5265404500005</v>
      </c>
      <c r="D11" s="50">
        <v>0</v>
      </c>
      <c r="E11" s="50">
        <f t="shared" si="0"/>
        <v>6774.9777940000004</v>
      </c>
      <c r="F11" s="50"/>
      <c r="G11" s="7"/>
      <c r="H11" s="7"/>
    </row>
    <row r="12" spans="1:8" x14ac:dyDescent="0.25">
      <c r="A12" s="5">
        <v>40848</v>
      </c>
      <c r="B12" s="50">
        <v>1040.3125681400002</v>
      </c>
      <c r="C12" s="50">
        <v>1552.0397266100001</v>
      </c>
      <c r="D12" s="50">
        <v>755.01342</v>
      </c>
      <c r="E12" s="50">
        <f t="shared" si="0"/>
        <v>3347.3657147500007</v>
      </c>
      <c r="F12" s="50"/>
      <c r="G12" s="7"/>
      <c r="H12" s="7"/>
    </row>
    <row r="13" spans="1:8" x14ac:dyDescent="0.25">
      <c r="A13" s="5">
        <v>40878</v>
      </c>
      <c r="B13" s="50">
        <v>896.58693577000008</v>
      </c>
      <c r="C13" s="50">
        <v>1590.40772201</v>
      </c>
      <c r="D13" s="50">
        <v>0</v>
      </c>
      <c r="E13" s="50">
        <f t="shared" si="0"/>
        <v>2486.9946577800001</v>
      </c>
      <c r="F13" s="50">
        <f t="shared" ref="F13:F44" si="1">SUM(E2:E13)</f>
        <v>52153.561339609994</v>
      </c>
      <c r="G13" s="6">
        <f t="shared" ref="G13:G44" si="2">F13/H13*100</f>
        <v>1.1917049595157083</v>
      </c>
      <c r="H13" s="50">
        <v>4376381.99985376</v>
      </c>
    </row>
    <row r="14" spans="1:8" x14ac:dyDescent="0.25">
      <c r="A14" s="5">
        <v>40909</v>
      </c>
      <c r="B14" s="50">
        <v>1447.88248922</v>
      </c>
      <c r="C14" s="50">
        <v>5518.8867079000001</v>
      </c>
      <c r="D14" s="50">
        <v>0</v>
      </c>
      <c r="E14" s="50">
        <f t="shared" si="0"/>
        <v>6966.7691971200002</v>
      </c>
      <c r="F14" s="50">
        <f t="shared" si="1"/>
        <v>53951.124681899993</v>
      </c>
      <c r="G14" s="6">
        <f t="shared" si="2"/>
        <v>1.2225549192161433</v>
      </c>
      <c r="H14" s="50">
        <v>4412981.6856400566</v>
      </c>
    </row>
    <row r="15" spans="1:8" x14ac:dyDescent="0.25">
      <c r="A15" s="5">
        <v>40940</v>
      </c>
      <c r="B15" s="50">
        <v>977.35814062999987</v>
      </c>
      <c r="C15" s="50">
        <v>1556.4306852700001</v>
      </c>
      <c r="D15" s="50">
        <v>673.73810609000009</v>
      </c>
      <c r="E15" s="50">
        <f t="shared" si="0"/>
        <v>3207.5269319900003</v>
      </c>
      <c r="F15" s="50">
        <f t="shared" si="1"/>
        <v>55273.628838509998</v>
      </c>
      <c r="G15" s="6">
        <f t="shared" si="2"/>
        <v>1.2426109885168477</v>
      </c>
      <c r="H15" s="50">
        <v>4448184.4558998588</v>
      </c>
    </row>
    <row r="16" spans="1:8" x14ac:dyDescent="0.25">
      <c r="A16" s="5">
        <v>40969</v>
      </c>
      <c r="B16" s="50">
        <v>1240.5383035499999</v>
      </c>
      <c r="C16" s="50">
        <v>1490.9792951900004</v>
      </c>
      <c r="D16" s="50">
        <v>0</v>
      </c>
      <c r="E16" s="50">
        <f t="shared" si="0"/>
        <v>2731.5175987400003</v>
      </c>
      <c r="F16" s="50">
        <f t="shared" si="1"/>
        <v>54907.378990060002</v>
      </c>
      <c r="G16" s="6">
        <f t="shared" si="2"/>
        <v>1.2230652257774546</v>
      </c>
      <c r="H16" s="50">
        <v>4489325.4940804597</v>
      </c>
    </row>
    <row r="17" spans="1:8" x14ac:dyDescent="0.25">
      <c r="A17" s="5">
        <v>41000</v>
      </c>
      <c r="B17" s="50">
        <v>1448.7655848000002</v>
      </c>
      <c r="C17" s="50">
        <v>5689.9824506699997</v>
      </c>
      <c r="D17" s="50">
        <v>0</v>
      </c>
      <c r="E17" s="50">
        <f t="shared" si="0"/>
        <v>7138.7480354700001</v>
      </c>
      <c r="F17" s="50">
        <f t="shared" si="1"/>
        <v>55865.271137710006</v>
      </c>
      <c r="G17" s="6">
        <f t="shared" si="2"/>
        <v>1.2357966418131567</v>
      </c>
      <c r="H17" s="50">
        <v>4520587.7122100499</v>
      </c>
    </row>
    <row r="18" spans="1:8" x14ac:dyDescent="0.25">
      <c r="A18" s="5">
        <v>41030</v>
      </c>
      <c r="B18" s="50">
        <v>635.33823387999996</v>
      </c>
      <c r="C18" s="50">
        <v>1540.5349083299998</v>
      </c>
      <c r="D18" s="50">
        <v>1212.8781443899998</v>
      </c>
      <c r="E18" s="50">
        <f t="shared" si="0"/>
        <v>3388.7512865999997</v>
      </c>
      <c r="F18" s="50">
        <f t="shared" si="1"/>
        <v>57237.005614700014</v>
      </c>
      <c r="G18" s="6">
        <f t="shared" si="2"/>
        <v>1.2568023194584228</v>
      </c>
      <c r="H18" s="50">
        <v>4554177.2742243502</v>
      </c>
    </row>
    <row r="19" spans="1:8" x14ac:dyDescent="0.25">
      <c r="A19" s="5">
        <v>41061</v>
      </c>
      <c r="B19" s="50">
        <v>772.01845707999996</v>
      </c>
      <c r="C19" s="50">
        <v>1600.9188544399997</v>
      </c>
      <c r="D19" s="50">
        <v>0</v>
      </c>
      <c r="E19" s="50">
        <f t="shared" si="0"/>
        <v>2372.9373115199996</v>
      </c>
      <c r="F19" s="50">
        <f t="shared" si="1"/>
        <v>55434.129820850008</v>
      </c>
      <c r="G19" s="6">
        <f t="shared" si="2"/>
        <v>1.2088374652421319</v>
      </c>
      <c r="H19" s="50">
        <v>4585738.8949925099</v>
      </c>
    </row>
    <row r="20" spans="1:8" x14ac:dyDescent="0.25">
      <c r="A20" s="5">
        <v>41091</v>
      </c>
      <c r="B20" s="50">
        <v>653.39703036000003</v>
      </c>
      <c r="C20" s="50">
        <v>5467.43282447</v>
      </c>
      <c r="D20" s="50">
        <v>0</v>
      </c>
      <c r="E20" s="50">
        <f t="shared" si="0"/>
        <v>6120.8298548299999</v>
      </c>
      <c r="F20" s="50">
        <f t="shared" si="1"/>
        <v>49350.300865000005</v>
      </c>
      <c r="G20" s="6">
        <f t="shared" si="2"/>
        <v>1.0664739393371481</v>
      </c>
      <c r="H20" s="50">
        <v>4627426.79822753</v>
      </c>
    </row>
    <row r="21" spans="1:8" x14ac:dyDescent="0.25">
      <c r="A21" s="5">
        <v>41122</v>
      </c>
      <c r="B21" s="50">
        <v>688.73571435999997</v>
      </c>
      <c r="C21" s="50">
        <v>1443.8829725400001</v>
      </c>
      <c r="D21" s="50">
        <v>0</v>
      </c>
      <c r="E21" s="50">
        <f t="shared" si="0"/>
        <v>2132.6186869000003</v>
      </c>
      <c r="F21" s="50">
        <f t="shared" si="1"/>
        <v>49436.565993049997</v>
      </c>
      <c r="G21" s="6">
        <f t="shared" si="2"/>
        <v>1.0583061656301562</v>
      </c>
      <c r="H21" s="50">
        <v>4671291.5032119807</v>
      </c>
    </row>
    <row r="22" spans="1:8" x14ac:dyDescent="0.25">
      <c r="A22" s="5">
        <v>41153</v>
      </c>
      <c r="B22" s="50">
        <v>722.23292121000009</v>
      </c>
      <c r="C22" s="50">
        <v>1584.6510468299998</v>
      </c>
      <c r="D22" s="50">
        <v>0</v>
      </c>
      <c r="E22" s="50">
        <f t="shared" si="0"/>
        <v>2306.8839680399997</v>
      </c>
      <c r="F22" s="50">
        <f t="shared" si="1"/>
        <v>48975.921037740001</v>
      </c>
      <c r="G22" s="6">
        <f t="shared" si="2"/>
        <v>1.041187210491971</v>
      </c>
      <c r="H22" s="50">
        <v>4703853.49956406</v>
      </c>
    </row>
    <row r="23" spans="1:8" x14ac:dyDescent="0.25">
      <c r="A23" s="5">
        <v>41183</v>
      </c>
      <c r="B23" s="50">
        <v>1245.4833958699999</v>
      </c>
      <c r="C23" s="50">
        <v>5060.5291147799999</v>
      </c>
      <c r="D23" s="50">
        <v>0</v>
      </c>
      <c r="E23" s="50">
        <f t="shared" si="0"/>
        <v>6306.01251065</v>
      </c>
      <c r="F23" s="50">
        <f t="shared" si="1"/>
        <v>48506.955754389994</v>
      </c>
      <c r="G23" s="6">
        <f t="shared" si="2"/>
        <v>1.0208803389200647</v>
      </c>
      <c r="H23" s="50">
        <v>4751483.0000255406</v>
      </c>
    </row>
    <row r="24" spans="1:8" x14ac:dyDescent="0.25">
      <c r="A24" s="5">
        <v>41214</v>
      </c>
      <c r="B24" s="50">
        <v>766.10897963999992</v>
      </c>
      <c r="C24" s="50">
        <v>1639.988388</v>
      </c>
      <c r="D24" s="50">
        <v>0</v>
      </c>
      <c r="E24" s="50">
        <f t="shared" si="0"/>
        <v>2406.0973676399999</v>
      </c>
      <c r="F24" s="50">
        <f t="shared" si="1"/>
        <v>47565.687407279998</v>
      </c>
      <c r="G24" s="6">
        <f t="shared" si="2"/>
        <v>0.99373728420632557</v>
      </c>
      <c r="H24" s="50">
        <v>4786545.5149214398</v>
      </c>
    </row>
    <row r="25" spans="1:8" x14ac:dyDescent="0.25">
      <c r="A25" s="5">
        <v>41244</v>
      </c>
      <c r="B25" s="50">
        <v>860.05341264000003</v>
      </c>
      <c r="C25" s="50">
        <v>1537.0312679300002</v>
      </c>
      <c r="D25" s="50">
        <v>0</v>
      </c>
      <c r="E25" s="50">
        <f t="shared" si="0"/>
        <v>2397.0846805700003</v>
      </c>
      <c r="F25" s="50">
        <f t="shared" si="1"/>
        <v>47475.777430069997</v>
      </c>
      <c r="G25" s="6">
        <f t="shared" si="2"/>
        <v>0.98604660322994475</v>
      </c>
      <c r="H25" s="50">
        <v>4814759.9996344903</v>
      </c>
    </row>
    <row r="26" spans="1:8" x14ac:dyDescent="0.25">
      <c r="A26" s="5">
        <v>41275</v>
      </c>
      <c r="B26" s="50">
        <v>1520.0171843800001</v>
      </c>
      <c r="C26" s="50">
        <v>6112.78989688</v>
      </c>
      <c r="D26" s="50">
        <v>0</v>
      </c>
      <c r="E26" s="50">
        <f t="shared" si="0"/>
        <v>7632.8070812599999</v>
      </c>
      <c r="F26" s="50">
        <f t="shared" si="1"/>
        <v>48141.815314209998</v>
      </c>
      <c r="G26" s="6">
        <f t="shared" si="2"/>
        <v>0.99068258272691401</v>
      </c>
      <c r="H26" s="50">
        <v>4859459.1399494205</v>
      </c>
    </row>
    <row r="27" spans="1:8" x14ac:dyDescent="0.25">
      <c r="A27" s="5">
        <v>41306</v>
      </c>
      <c r="B27" s="50">
        <v>1177.9598024200002</v>
      </c>
      <c r="C27" s="50">
        <v>1886.3612757300002</v>
      </c>
      <c r="D27" s="50">
        <v>0</v>
      </c>
      <c r="E27" s="50">
        <f t="shared" si="0"/>
        <v>3064.3210781500002</v>
      </c>
      <c r="F27" s="50">
        <f t="shared" si="1"/>
        <v>47998.609460369997</v>
      </c>
      <c r="G27" s="6">
        <f t="shared" si="2"/>
        <v>0.98156110385715611</v>
      </c>
      <c r="H27" s="50">
        <v>4890027.6581614735</v>
      </c>
    </row>
    <row r="28" spans="1:8" x14ac:dyDescent="0.25">
      <c r="A28" s="5">
        <v>41334</v>
      </c>
      <c r="B28" s="50">
        <v>1636.8229953699999</v>
      </c>
      <c r="C28" s="50">
        <v>1551.9917676599998</v>
      </c>
      <c r="D28" s="50">
        <v>0</v>
      </c>
      <c r="E28" s="50">
        <f t="shared" si="0"/>
        <v>3188.81476303</v>
      </c>
      <c r="F28" s="50">
        <f t="shared" si="1"/>
        <v>48455.906624659998</v>
      </c>
      <c r="G28" s="6">
        <f t="shared" si="2"/>
        <v>0.98349695526444847</v>
      </c>
      <c r="H28" s="50">
        <v>4926899.5054113707</v>
      </c>
    </row>
    <row r="29" spans="1:8" x14ac:dyDescent="0.25">
      <c r="A29" s="5">
        <v>41365</v>
      </c>
      <c r="B29" s="50">
        <v>1359.1373984700001</v>
      </c>
      <c r="C29" s="50">
        <v>5294.7177993800005</v>
      </c>
      <c r="D29" s="50">
        <v>0</v>
      </c>
      <c r="E29" s="50">
        <f t="shared" si="0"/>
        <v>6653.8551978500009</v>
      </c>
      <c r="F29" s="50">
        <f t="shared" si="1"/>
        <v>47971.013787040007</v>
      </c>
      <c r="G29" s="6">
        <f t="shared" si="2"/>
        <v>0.96182010808473517</v>
      </c>
      <c r="H29" s="50">
        <v>4987524.5260326602</v>
      </c>
    </row>
    <row r="30" spans="1:8" x14ac:dyDescent="0.25">
      <c r="A30" s="5">
        <v>41395</v>
      </c>
      <c r="B30" s="50">
        <v>973.56107989999987</v>
      </c>
      <c r="C30" s="50">
        <v>1476.3884646400002</v>
      </c>
      <c r="D30" s="50">
        <v>502.38263461000003</v>
      </c>
      <c r="E30" s="50">
        <f t="shared" si="0"/>
        <v>2952.3321791499998</v>
      </c>
      <c r="F30" s="50">
        <f t="shared" si="1"/>
        <v>47534.594679590002</v>
      </c>
      <c r="G30" s="6">
        <f t="shared" si="2"/>
        <v>0.9455861901179804</v>
      </c>
      <c r="H30" s="50">
        <v>5026997.5573204104</v>
      </c>
    </row>
    <row r="31" spans="1:8" x14ac:dyDescent="0.25">
      <c r="A31" s="5">
        <v>41426</v>
      </c>
      <c r="B31" s="50">
        <v>942.33597384999996</v>
      </c>
      <c r="C31" s="50">
        <v>1557.1331201600001</v>
      </c>
      <c r="D31" s="50">
        <v>0</v>
      </c>
      <c r="E31" s="50">
        <f t="shared" si="0"/>
        <v>2499.4690940099999</v>
      </c>
      <c r="F31" s="50">
        <f t="shared" si="1"/>
        <v>47661.126462079999</v>
      </c>
      <c r="G31" s="6">
        <f t="shared" si="2"/>
        <v>0.94073820711956646</v>
      </c>
      <c r="H31" s="50">
        <v>5066353.8592753615</v>
      </c>
    </row>
    <row r="32" spans="1:8" x14ac:dyDescent="0.25">
      <c r="A32" s="5">
        <v>41456</v>
      </c>
      <c r="B32" s="50">
        <v>1157.1550676300001</v>
      </c>
      <c r="C32" s="50">
        <v>5149.8548781800009</v>
      </c>
      <c r="D32" s="50">
        <v>0</v>
      </c>
      <c r="E32" s="50">
        <f t="shared" si="0"/>
        <v>6307.0099458100012</v>
      </c>
      <c r="F32" s="50">
        <f t="shared" si="1"/>
        <v>47847.30655306</v>
      </c>
      <c r="G32" s="6">
        <f t="shared" si="2"/>
        <v>0.93635925582926205</v>
      </c>
      <c r="H32" s="50">
        <v>5109930.4305680497</v>
      </c>
    </row>
    <row r="33" spans="1:8" x14ac:dyDescent="0.25">
      <c r="A33" s="5">
        <v>41487</v>
      </c>
      <c r="B33" s="50">
        <v>894.60357084000009</v>
      </c>
      <c r="C33" s="50">
        <v>1796.1523308599999</v>
      </c>
      <c r="D33" s="50">
        <v>513.15519054999993</v>
      </c>
      <c r="E33" s="50">
        <f t="shared" si="0"/>
        <v>3203.9110922499999</v>
      </c>
      <c r="F33" s="50">
        <f t="shared" si="1"/>
        <v>48918.598958409995</v>
      </c>
      <c r="G33" s="6">
        <f t="shared" si="2"/>
        <v>0.95080619612352368</v>
      </c>
      <c r="H33" s="50">
        <v>5144960.0515702516</v>
      </c>
    </row>
    <row r="34" spans="1:8" x14ac:dyDescent="0.25">
      <c r="A34" s="5">
        <v>41518</v>
      </c>
      <c r="B34" s="50">
        <v>684.57194532999995</v>
      </c>
      <c r="C34" s="50">
        <v>1924.8638580800002</v>
      </c>
      <c r="D34" s="50">
        <v>0</v>
      </c>
      <c r="E34" s="50">
        <f t="shared" ref="E34:E65" si="3">SUM(B34:D34)</f>
        <v>2609.4358034100001</v>
      </c>
      <c r="F34" s="50">
        <f t="shared" si="1"/>
        <v>49221.150793779998</v>
      </c>
      <c r="G34" s="6">
        <f t="shared" si="2"/>
        <v>0.94837725586249721</v>
      </c>
      <c r="H34" s="50">
        <v>5190039.1420728508</v>
      </c>
    </row>
    <row r="35" spans="1:8" x14ac:dyDescent="0.25">
      <c r="A35" s="5">
        <v>41548</v>
      </c>
      <c r="B35" s="50">
        <v>2973.0838008399996</v>
      </c>
      <c r="C35" s="50">
        <v>6064.8629750199998</v>
      </c>
      <c r="D35" s="50">
        <v>0</v>
      </c>
      <c r="E35" s="50">
        <f t="shared" si="3"/>
        <v>9037.9467758600003</v>
      </c>
      <c r="F35" s="50">
        <f t="shared" si="1"/>
        <v>51953.08505899</v>
      </c>
      <c r="G35" s="6">
        <f t="shared" si="2"/>
        <v>0.99254183752855663</v>
      </c>
      <c r="H35" s="50">
        <v>5234347.11713049</v>
      </c>
    </row>
    <row r="36" spans="1:8" x14ac:dyDescent="0.25">
      <c r="A36" s="5">
        <v>41579</v>
      </c>
      <c r="B36" s="50">
        <v>7452.3516634899997</v>
      </c>
      <c r="C36" s="50">
        <v>1813.53070435</v>
      </c>
      <c r="D36" s="50">
        <v>0</v>
      </c>
      <c r="E36" s="50">
        <f t="shared" si="3"/>
        <v>9265.8823678400004</v>
      </c>
      <c r="F36" s="50">
        <f t="shared" si="1"/>
        <v>58812.870059189998</v>
      </c>
      <c r="G36" s="6">
        <f t="shared" si="2"/>
        <v>1.1142871122792151</v>
      </c>
      <c r="H36" s="50">
        <v>5278071.46031613</v>
      </c>
    </row>
    <row r="37" spans="1:8" x14ac:dyDescent="0.25">
      <c r="A37" s="5">
        <v>41609</v>
      </c>
      <c r="B37" s="50">
        <v>1213.26267859</v>
      </c>
      <c r="C37" s="50">
        <v>1822.1883071</v>
      </c>
      <c r="D37" s="50">
        <v>0</v>
      </c>
      <c r="E37" s="50">
        <f t="shared" si="3"/>
        <v>3035.4509856899999</v>
      </c>
      <c r="F37" s="50">
        <f t="shared" si="1"/>
        <v>59451.236364309996</v>
      </c>
      <c r="G37" s="6">
        <f t="shared" si="2"/>
        <v>1.1150691069348391</v>
      </c>
      <c r="H37" s="50">
        <v>5331618.9996270901</v>
      </c>
    </row>
    <row r="38" spans="1:8" x14ac:dyDescent="0.25">
      <c r="A38" s="5">
        <v>41640</v>
      </c>
      <c r="B38" s="50">
        <v>1527.9374419400001</v>
      </c>
      <c r="C38" s="50">
        <v>6341.5038606500011</v>
      </c>
      <c r="D38" s="50">
        <v>0</v>
      </c>
      <c r="E38" s="50">
        <f t="shared" si="3"/>
        <v>7869.4413025900012</v>
      </c>
      <c r="F38" s="50">
        <f t="shared" si="1"/>
        <v>59687.870585639997</v>
      </c>
      <c r="G38" s="6">
        <f t="shared" si="2"/>
        <v>1.1102636529044223</v>
      </c>
      <c r="H38" s="50">
        <v>5376008.7011313029</v>
      </c>
    </row>
    <row r="39" spans="1:8" x14ac:dyDescent="0.25">
      <c r="A39" s="5">
        <v>41671</v>
      </c>
      <c r="B39" s="50">
        <v>756.31334701000003</v>
      </c>
      <c r="C39" s="50">
        <v>1959.9741437100001</v>
      </c>
      <c r="D39" s="50">
        <v>0</v>
      </c>
      <c r="E39" s="50">
        <f t="shared" si="3"/>
        <v>2716.2874907200003</v>
      </c>
      <c r="F39" s="50">
        <f t="shared" si="1"/>
        <v>59339.836998210005</v>
      </c>
      <c r="G39" s="6">
        <f t="shared" si="2"/>
        <v>1.0921274331419177</v>
      </c>
      <c r="H39" s="50">
        <v>5433416.9436158668</v>
      </c>
    </row>
    <row r="40" spans="1:8" x14ac:dyDescent="0.25">
      <c r="A40" s="5">
        <v>41699</v>
      </c>
      <c r="B40" s="50">
        <v>1153.9117617400002</v>
      </c>
      <c r="C40" s="50">
        <v>1846.7564929499999</v>
      </c>
      <c r="D40" s="50">
        <v>0</v>
      </c>
      <c r="E40" s="50">
        <f t="shared" si="3"/>
        <v>3000.6682546900001</v>
      </c>
      <c r="F40" s="50">
        <f t="shared" si="1"/>
        <v>59151.690489869994</v>
      </c>
      <c r="G40" s="6">
        <f t="shared" si="2"/>
        <v>1.0802015557531297</v>
      </c>
      <c r="H40" s="50">
        <v>5475986.4189076005</v>
      </c>
    </row>
    <row r="41" spans="1:8" x14ac:dyDescent="0.25">
      <c r="A41" s="5">
        <v>41730</v>
      </c>
      <c r="B41" s="50">
        <v>1678.35183424</v>
      </c>
      <c r="C41" s="50">
        <v>6026.0647380999999</v>
      </c>
      <c r="D41" s="50">
        <v>2012.6725339700001</v>
      </c>
      <c r="E41" s="50">
        <f t="shared" si="3"/>
        <v>9717.0891063100007</v>
      </c>
      <c r="F41" s="50">
        <f t="shared" si="1"/>
        <v>62214.924398329997</v>
      </c>
      <c r="G41" s="6">
        <f t="shared" si="2"/>
        <v>1.1292913178302502</v>
      </c>
      <c r="H41" s="50">
        <v>5509200.6301674107</v>
      </c>
    </row>
    <row r="42" spans="1:8" x14ac:dyDescent="0.25">
      <c r="A42" s="5">
        <v>41760</v>
      </c>
      <c r="B42" s="50">
        <v>881.23406917</v>
      </c>
      <c r="C42" s="50">
        <v>1899.97428302</v>
      </c>
      <c r="D42" s="50">
        <v>0</v>
      </c>
      <c r="E42" s="50">
        <f t="shared" si="3"/>
        <v>2781.2083521899999</v>
      </c>
      <c r="F42" s="50">
        <f t="shared" si="1"/>
        <v>62043.800571369997</v>
      </c>
      <c r="G42" s="6">
        <f t="shared" si="2"/>
        <v>1.1180799565966935</v>
      </c>
      <c r="H42" s="50">
        <v>5549138.0741878403</v>
      </c>
    </row>
    <row r="43" spans="1:8" x14ac:dyDescent="0.25">
      <c r="A43" s="5">
        <v>41791</v>
      </c>
      <c r="B43" s="50">
        <v>863.72372716000007</v>
      </c>
      <c r="C43" s="50">
        <v>1882.2653064000001</v>
      </c>
      <c r="D43" s="50">
        <v>0</v>
      </c>
      <c r="E43" s="50">
        <f t="shared" si="3"/>
        <v>2745.9890335600003</v>
      </c>
      <c r="F43" s="50">
        <f t="shared" si="1"/>
        <v>62290.320510919999</v>
      </c>
      <c r="G43" s="6">
        <f t="shared" si="2"/>
        <v>1.1171692379320439</v>
      </c>
      <c r="H43" s="50">
        <v>5575728.2241519298</v>
      </c>
    </row>
    <row r="44" spans="1:8" x14ac:dyDescent="0.25">
      <c r="A44" s="5">
        <v>41821</v>
      </c>
      <c r="B44" s="50">
        <v>948.67455550000011</v>
      </c>
      <c r="C44" s="50">
        <v>5956.3707452799999</v>
      </c>
      <c r="D44" s="50">
        <v>0</v>
      </c>
      <c r="E44" s="50">
        <f t="shared" si="3"/>
        <v>6905.0453007799997</v>
      </c>
      <c r="F44" s="50">
        <f t="shared" si="1"/>
        <v>62888.35586589</v>
      </c>
      <c r="G44" s="6">
        <f t="shared" si="2"/>
        <v>1.1209957291114248</v>
      </c>
      <c r="H44" s="50">
        <v>5610044.1984502003</v>
      </c>
    </row>
    <row r="45" spans="1:8" x14ac:dyDescent="0.25">
      <c r="A45" s="5">
        <v>41852</v>
      </c>
      <c r="B45" s="50">
        <v>786.67464668999992</v>
      </c>
      <c r="C45" s="50">
        <v>1919.09571949</v>
      </c>
      <c r="D45" s="50">
        <v>0</v>
      </c>
      <c r="E45" s="50">
        <f t="shared" si="3"/>
        <v>2705.7703661799997</v>
      </c>
      <c r="F45" s="50">
        <f t="shared" ref="F45:F76" si="4">SUM(E34:E45)</f>
        <v>62390.21513982</v>
      </c>
      <c r="G45" s="6">
        <f t="shared" ref="G45:G76" si="5">F45/H45*100</f>
        <v>1.1062007031564358</v>
      </c>
      <c r="H45" s="50">
        <v>5640044.7913109809</v>
      </c>
    </row>
    <row r="46" spans="1:8" x14ac:dyDescent="0.25">
      <c r="A46" s="5">
        <v>41883</v>
      </c>
      <c r="B46" s="50">
        <v>841.36600266999994</v>
      </c>
      <c r="C46" s="50">
        <v>1878.76263483</v>
      </c>
      <c r="D46" s="50">
        <v>0</v>
      </c>
      <c r="E46" s="50">
        <f t="shared" si="3"/>
        <v>2720.1286375</v>
      </c>
      <c r="F46" s="50">
        <f t="shared" si="4"/>
        <v>62500.907973909998</v>
      </c>
      <c r="G46" s="6">
        <f t="shared" si="5"/>
        <v>1.099647990108013</v>
      </c>
      <c r="H46" s="50">
        <v>5683719.5662741903</v>
      </c>
    </row>
    <row r="47" spans="1:8" x14ac:dyDescent="0.25">
      <c r="A47" s="5">
        <v>41913</v>
      </c>
      <c r="B47" s="50">
        <v>1347.6479037199997</v>
      </c>
      <c r="C47" s="50">
        <v>6178.9769208999996</v>
      </c>
      <c r="D47" s="50">
        <v>0</v>
      </c>
      <c r="E47" s="50">
        <f t="shared" si="3"/>
        <v>7526.6248246199993</v>
      </c>
      <c r="F47" s="50">
        <f t="shared" si="4"/>
        <v>60989.586022670002</v>
      </c>
      <c r="G47" s="6">
        <f t="shared" si="5"/>
        <v>1.0668229242065448</v>
      </c>
      <c r="H47" s="50">
        <v>5716936.2073871195</v>
      </c>
    </row>
    <row r="48" spans="1:8" x14ac:dyDescent="0.25">
      <c r="A48" s="5">
        <v>41944</v>
      </c>
      <c r="B48" s="50">
        <v>874.65921035000008</v>
      </c>
      <c r="C48" s="50">
        <v>1813.2459397300001</v>
      </c>
      <c r="D48" s="50">
        <v>0</v>
      </c>
      <c r="E48" s="50">
        <f t="shared" si="3"/>
        <v>2687.9051500800001</v>
      </c>
      <c r="F48" s="50">
        <f t="shared" si="4"/>
        <v>54411.608804909993</v>
      </c>
      <c r="G48" s="6">
        <f t="shared" si="5"/>
        <v>0.94709514342721757</v>
      </c>
      <c r="H48" s="50">
        <v>5745104.8273790898</v>
      </c>
    </row>
    <row r="49" spans="1:8" x14ac:dyDescent="0.25">
      <c r="A49" s="5">
        <v>41974</v>
      </c>
      <c r="B49" s="50">
        <v>992.89400789999991</v>
      </c>
      <c r="C49" s="50">
        <v>1669.79062959</v>
      </c>
      <c r="D49" s="50">
        <v>0</v>
      </c>
      <c r="E49" s="50">
        <f t="shared" si="3"/>
        <v>2662.6846374899997</v>
      </c>
      <c r="F49" s="50">
        <f t="shared" si="4"/>
        <v>54038.842456709994</v>
      </c>
      <c r="G49" s="6">
        <f t="shared" si="5"/>
        <v>0.93509745548423173</v>
      </c>
      <c r="H49" s="50">
        <v>5778953.0000085896</v>
      </c>
    </row>
    <row r="50" spans="1:8" x14ac:dyDescent="0.25">
      <c r="A50" s="5">
        <v>42005</v>
      </c>
      <c r="B50" s="50">
        <v>1437.0248904600001</v>
      </c>
      <c r="C50" s="50">
        <v>4725.7809809600003</v>
      </c>
      <c r="D50" s="50">
        <v>0</v>
      </c>
      <c r="E50" s="50">
        <f t="shared" si="3"/>
        <v>6162.8058714200006</v>
      </c>
      <c r="F50" s="50">
        <f t="shared" si="4"/>
        <v>52332.207025539996</v>
      </c>
      <c r="G50" s="6">
        <f t="shared" si="5"/>
        <v>0.9022709252438923</v>
      </c>
      <c r="H50" s="50">
        <v>5800054.6799614662</v>
      </c>
    </row>
    <row r="51" spans="1:8" x14ac:dyDescent="0.25">
      <c r="A51" s="5">
        <v>42036</v>
      </c>
      <c r="B51" s="50">
        <v>634.17052036000007</v>
      </c>
      <c r="C51" s="50">
        <v>1194.4430288999999</v>
      </c>
      <c r="D51" s="50">
        <v>0</v>
      </c>
      <c r="E51" s="50">
        <f t="shared" si="3"/>
        <v>1828.6135492600001</v>
      </c>
      <c r="F51" s="50">
        <f t="shared" si="4"/>
        <v>51444.533084079994</v>
      </c>
      <c r="G51" s="6">
        <f t="shared" si="5"/>
        <v>0.88522161913803188</v>
      </c>
      <c r="H51" s="50">
        <v>5811486.2958468134</v>
      </c>
    </row>
    <row r="52" spans="1:8" x14ac:dyDescent="0.25">
      <c r="A52" s="5">
        <v>42064</v>
      </c>
      <c r="B52" s="50">
        <v>876.24851961000002</v>
      </c>
      <c r="C52" s="50">
        <v>1331.7485512499998</v>
      </c>
      <c r="D52" s="50">
        <v>0</v>
      </c>
      <c r="E52" s="50">
        <f t="shared" si="3"/>
        <v>2207.9970708599999</v>
      </c>
      <c r="F52" s="50">
        <f t="shared" si="4"/>
        <v>50651.861900249998</v>
      </c>
      <c r="G52" s="6">
        <f t="shared" si="5"/>
        <v>0.86589847194684377</v>
      </c>
      <c r="H52" s="50">
        <v>5849630.5907974206</v>
      </c>
    </row>
    <row r="53" spans="1:8" x14ac:dyDescent="0.25">
      <c r="A53" s="5">
        <v>42095</v>
      </c>
      <c r="B53" s="50">
        <v>958.53267002999996</v>
      </c>
      <c r="C53" s="50">
        <v>3389.3390738800003</v>
      </c>
      <c r="D53" s="50">
        <v>0</v>
      </c>
      <c r="E53" s="50">
        <f t="shared" si="3"/>
        <v>4347.8717439100001</v>
      </c>
      <c r="F53" s="50">
        <f t="shared" si="4"/>
        <v>45282.644537850007</v>
      </c>
      <c r="G53" s="6">
        <f t="shared" si="5"/>
        <v>0.77180502749315494</v>
      </c>
      <c r="H53" s="50">
        <v>5867109.2989546005</v>
      </c>
    </row>
    <row r="54" spans="1:8" x14ac:dyDescent="0.25">
      <c r="A54" s="5">
        <v>42125</v>
      </c>
      <c r="B54" s="50">
        <v>630.63864596999986</v>
      </c>
      <c r="C54" s="50">
        <v>1495.2150060199999</v>
      </c>
      <c r="D54" s="50">
        <v>0</v>
      </c>
      <c r="E54" s="50">
        <f t="shared" si="3"/>
        <v>2125.8536519899999</v>
      </c>
      <c r="F54" s="50">
        <f t="shared" si="4"/>
        <v>44627.289837650002</v>
      </c>
      <c r="G54" s="6">
        <f t="shared" si="5"/>
        <v>0.75920753422356069</v>
      </c>
      <c r="H54" s="50">
        <v>5878141.0649843197</v>
      </c>
    </row>
    <row r="55" spans="1:8" x14ac:dyDescent="0.25">
      <c r="A55" s="5">
        <v>42156</v>
      </c>
      <c r="B55" s="50">
        <v>625.7946559400001</v>
      </c>
      <c r="C55" s="50">
        <v>1610.1164871599999</v>
      </c>
      <c r="D55" s="50">
        <v>0</v>
      </c>
      <c r="E55" s="50">
        <f t="shared" si="3"/>
        <v>2235.9111431000001</v>
      </c>
      <c r="F55" s="50">
        <f t="shared" si="4"/>
        <v>44117.211947190001</v>
      </c>
      <c r="G55" s="6">
        <f t="shared" si="5"/>
        <v>0.74682802134927484</v>
      </c>
      <c r="H55" s="50">
        <v>5907278.6084652497</v>
      </c>
    </row>
    <row r="56" spans="1:8" x14ac:dyDescent="0.25">
      <c r="A56" s="5">
        <v>42186</v>
      </c>
      <c r="B56" s="50">
        <v>657.70200397000008</v>
      </c>
      <c r="C56" s="50">
        <v>4333.2104923400002</v>
      </c>
      <c r="D56" s="50">
        <v>0</v>
      </c>
      <c r="E56" s="50">
        <f t="shared" si="3"/>
        <v>4990.9124963100003</v>
      </c>
      <c r="F56" s="50">
        <f t="shared" si="4"/>
        <v>42203.079142720002</v>
      </c>
      <c r="G56" s="6">
        <f t="shared" si="5"/>
        <v>0.71198289684798077</v>
      </c>
      <c r="H56" s="50">
        <v>5927541.1431309991</v>
      </c>
    </row>
    <row r="57" spans="1:8" x14ac:dyDescent="0.25">
      <c r="A57" s="5">
        <v>42217</v>
      </c>
      <c r="B57" s="50">
        <v>639.45468754000001</v>
      </c>
      <c r="C57" s="50">
        <v>1532.6264429100002</v>
      </c>
      <c r="D57" s="50">
        <v>0</v>
      </c>
      <c r="E57" s="50">
        <f t="shared" si="3"/>
        <v>2172.0811304500003</v>
      </c>
      <c r="F57" s="50">
        <f t="shared" si="4"/>
        <v>41669.38990699</v>
      </c>
      <c r="G57" s="6">
        <f t="shared" si="5"/>
        <v>0.70089382168971903</v>
      </c>
      <c r="H57" s="50">
        <v>5945178.658663759</v>
      </c>
    </row>
    <row r="58" spans="1:8" x14ac:dyDescent="0.25">
      <c r="A58" s="5">
        <v>42248</v>
      </c>
      <c r="B58" s="50">
        <v>732.74240441000006</v>
      </c>
      <c r="C58" s="50">
        <v>1475.3832108700003</v>
      </c>
      <c r="D58" s="50">
        <v>0</v>
      </c>
      <c r="E58" s="50">
        <f t="shared" si="3"/>
        <v>2208.1256152800006</v>
      </c>
      <c r="F58" s="50">
        <f t="shared" si="4"/>
        <v>41157.386884770007</v>
      </c>
      <c r="G58" s="6">
        <f t="shared" si="5"/>
        <v>0.69132790396365618</v>
      </c>
      <c r="H58" s="50">
        <v>5953381.4053791892</v>
      </c>
    </row>
    <row r="59" spans="1:8" x14ac:dyDescent="0.25">
      <c r="A59" s="5">
        <v>42278</v>
      </c>
      <c r="B59" s="50">
        <v>757.62417994999998</v>
      </c>
      <c r="C59" s="50">
        <v>4151.04863166</v>
      </c>
      <c r="D59" s="50">
        <v>0</v>
      </c>
      <c r="E59" s="50">
        <f t="shared" si="3"/>
        <v>4908.6728116100003</v>
      </c>
      <c r="F59" s="50">
        <f t="shared" si="4"/>
        <v>38539.434871759993</v>
      </c>
      <c r="G59" s="6">
        <f t="shared" si="5"/>
        <v>0.64604255232523522</v>
      </c>
      <c r="H59" s="50">
        <v>5965463.8433720702</v>
      </c>
    </row>
    <row r="60" spans="1:8" x14ac:dyDescent="0.25">
      <c r="A60" s="5">
        <v>42309</v>
      </c>
      <c r="B60" s="50">
        <v>702.31908021000004</v>
      </c>
      <c r="C60" s="50">
        <v>1564.5154024599999</v>
      </c>
      <c r="D60" s="50">
        <v>0</v>
      </c>
      <c r="E60" s="50">
        <f t="shared" si="3"/>
        <v>2266.8344826699999</v>
      </c>
      <c r="F60" s="50">
        <f t="shared" si="4"/>
        <v>38118.36420435</v>
      </c>
      <c r="G60" s="6">
        <f t="shared" si="5"/>
        <v>0.63738756508612404</v>
      </c>
      <c r="H60" s="50">
        <v>5980406.0029315809</v>
      </c>
    </row>
    <row r="61" spans="1:8" x14ac:dyDescent="0.25">
      <c r="A61" s="5">
        <v>42339</v>
      </c>
      <c r="B61" s="50">
        <v>758.20112302999996</v>
      </c>
      <c r="C61" s="50">
        <v>2027.4411895500002</v>
      </c>
      <c r="D61" s="50">
        <v>0</v>
      </c>
      <c r="E61" s="50">
        <f t="shared" si="3"/>
        <v>2785.6423125800002</v>
      </c>
      <c r="F61" s="50">
        <f t="shared" si="4"/>
        <v>38241.321879440002</v>
      </c>
      <c r="G61" s="6">
        <f t="shared" si="5"/>
        <v>0.63780320883956798</v>
      </c>
      <c r="H61" s="50">
        <v>5995786.9997263001</v>
      </c>
    </row>
    <row r="62" spans="1:8" x14ac:dyDescent="0.25">
      <c r="A62" s="5">
        <v>42370</v>
      </c>
      <c r="B62" s="50">
        <v>1287.59370947</v>
      </c>
      <c r="C62" s="50">
        <v>3312.7091072400003</v>
      </c>
      <c r="D62" s="50">
        <v>0</v>
      </c>
      <c r="E62" s="50">
        <f t="shared" si="3"/>
        <v>4600.3028167100001</v>
      </c>
      <c r="F62" s="50">
        <f t="shared" si="4"/>
        <v>36678.818824730006</v>
      </c>
      <c r="G62" s="6">
        <f t="shared" si="5"/>
        <v>0.61096601423884378</v>
      </c>
      <c r="H62" s="50">
        <v>6003413.9330033548</v>
      </c>
    </row>
    <row r="63" spans="1:8" x14ac:dyDescent="0.25">
      <c r="A63" s="5">
        <v>42401</v>
      </c>
      <c r="B63" s="50">
        <v>597.15447942000003</v>
      </c>
      <c r="C63" s="50">
        <v>1172.4579230200002</v>
      </c>
      <c r="D63" s="50">
        <v>0</v>
      </c>
      <c r="E63" s="50">
        <f t="shared" si="3"/>
        <v>1769.6124024400001</v>
      </c>
      <c r="F63" s="50">
        <f t="shared" si="4"/>
        <v>36619.817677910003</v>
      </c>
      <c r="G63" s="6">
        <f t="shared" si="5"/>
        <v>0.60759892524145198</v>
      </c>
      <c r="H63" s="50">
        <v>6026972.0956727769</v>
      </c>
    </row>
    <row r="64" spans="1:8" x14ac:dyDescent="0.25">
      <c r="A64" s="5">
        <v>42430</v>
      </c>
      <c r="B64" s="50">
        <v>687.66652846999989</v>
      </c>
      <c r="C64" s="50">
        <v>1161.72558312</v>
      </c>
      <c r="D64" s="50">
        <v>0</v>
      </c>
      <c r="E64" s="50">
        <f t="shared" si="3"/>
        <v>1849.3921115899998</v>
      </c>
      <c r="F64" s="50">
        <f t="shared" si="4"/>
        <v>36261.212718640003</v>
      </c>
      <c r="G64" s="6">
        <f t="shared" si="5"/>
        <v>0.60040814063476378</v>
      </c>
      <c r="H64" s="50">
        <v>6039427.2270032698</v>
      </c>
    </row>
    <row r="65" spans="1:8" x14ac:dyDescent="0.25">
      <c r="A65" s="5">
        <v>42461</v>
      </c>
      <c r="B65" s="50">
        <v>653.23091399999998</v>
      </c>
      <c r="C65" s="50">
        <v>1492.09167806</v>
      </c>
      <c r="D65" s="50">
        <v>0</v>
      </c>
      <c r="E65" s="50">
        <f t="shared" si="3"/>
        <v>2145.3225920599998</v>
      </c>
      <c r="F65" s="50">
        <f t="shared" si="4"/>
        <v>34058.663566790005</v>
      </c>
      <c r="G65" s="6">
        <f t="shared" si="5"/>
        <v>0.56174558398029595</v>
      </c>
      <c r="H65" s="50">
        <v>6063005.1286677606</v>
      </c>
    </row>
    <row r="66" spans="1:8" x14ac:dyDescent="0.25">
      <c r="A66" s="5">
        <v>42491</v>
      </c>
      <c r="B66" s="50">
        <v>548.35946296000009</v>
      </c>
      <c r="C66" s="50">
        <v>2173.8315535699999</v>
      </c>
      <c r="D66" s="50">
        <v>0</v>
      </c>
      <c r="E66" s="50">
        <f t="shared" ref="E66:E97" si="6">SUM(B66:D66)</f>
        <v>2722.1910165300001</v>
      </c>
      <c r="F66" s="50">
        <f t="shared" si="4"/>
        <v>34655.000931330003</v>
      </c>
      <c r="G66" s="6">
        <f t="shared" si="5"/>
        <v>0.56931896764698064</v>
      </c>
      <c r="H66" s="50">
        <v>6087097.5500009404</v>
      </c>
    </row>
    <row r="67" spans="1:8" x14ac:dyDescent="0.25">
      <c r="A67" s="5">
        <v>42522</v>
      </c>
      <c r="B67" s="50">
        <v>615.44612980999989</v>
      </c>
      <c r="C67" s="50">
        <v>1638.27055956</v>
      </c>
      <c r="D67" s="50">
        <v>0</v>
      </c>
      <c r="E67" s="50">
        <f t="shared" si="6"/>
        <v>2253.71668937</v>
      </c>
      <c r="F67" s="50">
        <f t="shared" si="4"/>
        <v>34672.806477599996</v>
      </c>
      <c r="G67" s="6">
        <f t="shared" si="5"/>
        <v>0.56668731788801374</v>
      </c>
      <c r="H67" s="50">
        <v>6118507.5760689396</v>
      </c>
    </row>
    <row r="68" spans="1:8" x14ac:dyDescent="0.25">
      <c r="A68" s="5">
        <v>42552</v>
      </c>
      <c r="B68" s="50">
        <v>590.92835186000002</v>
      </c>
      <c r="C68" s="50">
        <v>3408.5056421499999</v>
      </c>
      <c r="D68" s="50">
        <v>0</v>
      </c>
      <c r="E68" s="50">
        <f t="shared" si="6"/>
        <v>3999.4339940099999</v>
      </c>
      <c r="F68" s="50">
        <f t="shared" si="4"/>
        <v>33681.327975300002</v>
      </c>
      <c r="G68" s="6">
        <f t="shared" si="5"/>
        <v>0.54912760590134779</v>
      </c>
      <c r="H68" s="50">
        <v>6133606.7634069994</v>
      </c>
    </row>
    <row r="69" spans="1:8" x14ac:dyDescent="0.25">
      <c r="A69" s="5">
        <v>42583</v>
      </c>
      <c r="B69" s="50">
        <v>510.89012444000008</v>
      </c>
      <c r="C69" s="50">
        <v>1423.81690114</v>
      </c>
      <c r="D69" s="50">
        <v>0</v>
      </c>
      <c r="E69" s="50">
        <f t="shared" si="6"/>
        <v>1934.7070255800002</v>
      </c>
      <c r="F69" s="50">
        <f t="shared" si="4"/>
        <v>33443.953870429999</v>
      </c>
      <c r="G69" s="6">
        <f t="shared" si="5"/>
        <v>0.54267704631251223</v>
      </c>
      <c r="H69" s="50">
        <v>6162772.8863200489</v>
      </c>
    </row>
    <row r="70" spans="1:8" x14ac:dyDescent="0.25">
      <c r="A70" s="5">
        <v>42614</v>
      </c>
      <c r="B70" s="50">
        <v>622.28145459000007</v>
      </c>
      <c r="C70" s="50">
        <v>1468.9010046899998</v>
      </c>
      <c r="D70" s="50">
        <v>0</v>
      </c>
      <c r="E70" s="50">
        <f t="shared" si="6"/>
        <v>2091.1824592799999</v>
      </c>
      <c r="F70" s="50">
        <f t="shared" si="4"/>
        <v>33327.010714429998</v>
      </c>
      <c r="G70" s="6">
        <f t="shared" si="5"/>
        <v>0.53862272358686203</v>
      </c>
      <c r="H70" s="50">
        <v>6187449.8150569499</v>
      </c>
    </row>
    <row r="71" spans="1:8" x14ac:dyDescent="0.25">
      <c r="A71" s="5">
        <v>42644</v>
      </c>
      <c r="B71" s="50">
        <v>688.33284660000004</v>
      </c>
      <c r="C71" s="50">
        <v>2352.8603003500002</v>
      </c>
      <c r="D71" s="50">
        <v>0</v>
      </c>
      <c r="E71" s="50">
        <f t="shared" si="6"/>
        <v>3041.1931469500005</v>
      </c>
      <c r="F71" s="50">
        <f t="shared" si="4"/>
        <v>31459.531049770001</v>
      </c>
      <c r="G71" s="6">
        <f t="shared" si="5"/>
        <v>0.50691941427343701</v>
      </c>
      <c r="H71" s="50">
        <v>6206022.1336877896</v>
      </c>
    </row>
    <row r="72" spans="1:8" x14ac:dyDescent="0.25">
      <c r="A72" s="5">
        <v>42675</v>
      </c>
      <c r="B72" s="50">
        <v>518.5984079399999</v>
      </c>
      <c r="C72" s="50">
        <v>2182.2763721400001</v>
      </c>
      <c r="D72" s="50">
        <v>0</v>
      </c>
      <c r="E72" s="50">
        <f t="shared" si="6"/>
        <v>2700.8747800800002</v>
      </c>
      <c r="F72" s="50">
        <f t="shared" si="4"/>
        <v>31893.571347180001</v>
      </c>
      <c r="G72" s="6">
        <f t="shared" si="5"/>
        <v>0.51123211873173613</v>
      </c>
      <c r="H72" s="50">
        <v>6238569.5613768399</v>
      </c>
    </row>
    <row r="73" spans="1:8" x14ac:dyDescent="0.25">
      <c r="A73" s="5">
        <v>42705</v>
      </c>
      <c r="B73" s="50">
        <v>571.51258039000004</v>
      </c>
      <c r="C73" s="50">
        <v>1487.15478349</v>
      </c>
      <c r="D73" s="50">
        <v>0</v>
      </c>
      <c r="E73" s="50">
        <f t="shared" si="6"/>
        <v>2058.6673638800003</v>
      </c>
      <c r="F73" s="50">
        <f t="shared" si="4"/>
        <v>31166.596398480004</v>
      </c>
      <c r="G73" s="6">
        <f t="shared" si="5"/>
        <v>0.49712818335877518</v>
      </c>
      <c r="H73" s="50">
        <v>6269328.0006591799</v>
      </c>
    </row>
    <row r="74" spans="1:8" x14ac:dyDescent="0.25">
      <c r="A74" s="5">
        <v>42736</v>
      </c>
      <c r="B74" s="50">
        <v>1169.4290638099999</v>
      </c>
      <c r="C74" s="50">
        <v>5488.0601567200001</v>
      </c>
      <c r="D74" s="50">
        <v>0</v>
      </c>
      <c r="E74" s="50">
        <f t="shared" si="6"/>
        <v>6657.4892205300002</v>
      </c>
      <c r="F74" s="50">
        <f t="shared" si="4"/>
        <v>33223.782802300004</v>
      </c>
      <c r="G74" s="6">
        <f t="shared" si="5"/>
        <v>0.52724091300822518</v>
      </c>
      <c r="H74" s="50">
        <v>6301442.4682520228</v>
      </c>
    </row>
    <row r="75" spans="1:8" x14ac:dyDescent="0.25">
      <c r="A75" s="5">
        <v>42767</v>
      </c>
      <c r="B75" s="50">
        <v>1211.8436100199999</v>
      </c>
      <c r="C75" s="50">
        <v>1875.8376726000001</v>
      </c>
      <c r="D75" s="50">
        <v>0</v>
      </c>
      <c r="E75" s="50">
        <f t="shared" si="6"/>
        <v>3087.6812826200003</v>
      </c>
      <c r="F75" s="50">
        <f t="shared" si="4"/>
        <v>34541.851682480003</v>
      </c>
      <c r="G75" s="6">
        <f t="shared" si="5"/>
        <v>0.54638470088141267</v>
      </c>
      <c r="H75" s="50">
        <v>6321892.1808678107</v>
      </c>
    </row>
    <row r="76" spans="1:8" x14ac:dyDescent="0.25">
      <c r="A76" s="5">
        <v>42795</v>
      </c>
      <c r="B76" s="50">
        <v>744.45576046000019</v>
      </c>
      <c r="C76" s="50">
        <v>1796.1838811799998</v>
      </c>
      <c r="D76" s="50">
        <v>0</v>
      </c>
      <c r="E76" s="50">
        <f t="shared" si="6"/>
        <v>2540.6396416400003</v>
      </c>
      <c r="F76" s="50">
        <f t="shared" si="4"/>
        <v>35233.099212529996</v>
      </c>
      <c r="G76" s="6">
        <f t="shared" si="5"/>
        <v>0.554441361299985</v>
      </c>
      <c r="H76" s="50">
        <v>6354702.5297535192</v>
      </c>
    </row>
    <row r="77" spans="1:8" x14ac:dyDescent="0.25">
      <c r="A77" s="5">
        <v>42826</v>
      </c>
      <c r="B77" s="50">
        <v>662.31993731999989</v>
      </c>
      <c r="C77" s="50">
        <v>5810.9401465000001</v>
      </c>
      <c r="D77" s="50">
        <v>0</v>
      </c>
      <c r="E77" s="50">
        <f t="shared" si="6"/>
        <v>6473.2600838199996</v>
      </c>
      <c r="F77" s="50">
        <f t="shared" ref="F77:F108" si="7">SUM(E66:E77)</f>
        <v>39561.036704290003</v>
      </c>
      <c r="G77" s="6">
        <f t="shared" ref="G77:G108" si="8">F77/H77*100</f>
        <v>0.62087913778883486</v>
      </c>
      <c r="H77" s="50">
        <v>6371777.4195442498</v>
      </c>
    </row>
    <row r="78" spans="1:8" x14ac:dyDescent="0.25">
      <c r="A78" s="5">
        <v>42856</v>
      </c>
      <c r="B78" s="50">
        <v>584.20478241000001</v>
      </c>
      <c r="C78" s="50">
        <v>1596.5520781600001</v>
      </c>
      <c r="D78" s="50">
        <v>0</v>
      </c>
      <c r="E78" s="50">
        <f t="shared" si="6"/>
        <v>2180.7568605699998</v>
      </c>
      <c r="F78" s="50">
        <f t="shared" si="7"/>
        <v>39019.602548329996</v>
      </c>
      <c r="G78" s="6">
        <f t="shared" si="8"/>
        <v>0.60909346825190336</v>
      </c>
      <c r="H78" s="50">
        <v>6406176.4872173313</v>
      </c>
    </row>
    <row r="79" spans="1:8" x14ac:dyDescent="0.25">
      <c r="A79" s="5">
        <v>42887</v>
      </c>
      <c r="B79" s="50">
        <v>606.32135024000013</v>
      </c>
      <c r="C79" s="50">
        <v>1631.02765998</v>
      </c>
      <c r="D79" s="50">
        <v>0</v>
      </c>
      <c r="E79" s="50">
        <f t="shared" si="6"/>
        <v>2237.3490102200003</v>
      </c>
      <c r="F79" s="50">
        <f t="shared" si="7"/>
        <v>39003.234869180007</v>
      </c>
      <c r="G79" s="6">
        <f t="shared" si="8"/>
        <v>0.60692369648872224</v>
      </c>
      <c r="H79" s="50">
        <v>6426381.9479826093</v>
      </c>
    </row>
    <row r="80" spans="1:8" x14ac:dyDescent="0.25">
      <c r="A80" s="5">
        <v>42917</v>
      </c>
      <c r="B80" s="50">
        <v>631.48500663000004</v>
      </c>
      <c r="C80" s="50">
        <v>5097.7443411200002</v>
      </c>
      <c r="D80" s="50">
        <v>0</v>
      </c>
      <c r="E80" s="50">
        <f t="shared" si="6"/>
        <v>5729.2293477500007</v>
      </c>
      <c r="F80" s="50">
        <f t="shared" si="7"/>
        <v>40733.030222920002</v>
      </c>
      <c r="G80" s="6">
        <f t="shared" si="8"/>
        <v>0.63126466414095517</v>
      </c>
      <c r="H80" s="50">
        <v>6452607.3668879904</v>
      </c>
    </row>
    <row r="81" spans="1:8" x14ac:dyDescent="0.25">
      <c r="A81" s="5">
        <v>42948</v>
      </c>
      <c r="B81" s="50">
        <v>562.39472111999999</v>
      </c>
      <c r="C81" s="50">
        <v>1560.4826790900001</v>
      </c>
      <c r="D81" s="50">
        <v>0</v>
      </c>
      <c r="E81" s="50">
        <f t="shared" si="6"/>
        <v>2122.8774002099999</v>
      </c>
      <c r="F81" s="50">
        <f t="shared" si="7"/>
        <v>40921.200597550007</v>
      </c>
      <c r="G81" s="6">
        <f t="shared" si="8"/>
        <v>0.63170202465666958</v>
      </c>
      <c r="H81" s="50">
        <v>6477927.7254637107</v>
      </c>
    </row>
    <row r="82" spans="1:8" x14ac:dyDescent="0.25">
      <c r="A82" s="5">
        <v>42979</v>
      </c>
      <c r="B82" s="50">
        <v>692.03631259999997</v>
      </c>
      <c r="C82" s="50">
        <v>1553.2600743799999</v>
      </c>
      <c r="D82" s="50">
        <v>0</v>
      </c>
      <c r="E82" s="50">
        <f t="shared" si="6"/>
        <v>2245.2963869799996</v>
      </c>
      <c r="F82" s="50">
        <f t="shared" si="7"/>
        <v>41075.314525250011</v>
      </c>
      <c r="G82" s="6">
        <f t="shared" si="8"/>
        <v>0.63213732687987489</v>
      </c>
      <c r="H82" s="50">
        <v>6497846.7144142492</v>
      </c>
    </row>
    <row r="83" spans="1:8" x14ac:dyDescent="0.25">
      <c r="A83" s="5">
        <v>43009</v>
      </c>
      <c r="B83" s="50">
        <v>750.68088109000007</v>
      </c>
      <c r="C83" s="50">
        <v>5903.3790533800011</v>
      </c>
      <c r="D83" s="50">
        <v>0</v>
      </c>
      <c r="E83" s="50">
        <f t="shared" si="6"/>
        <v>6654.0599344700013</v>
      </c>
      <c r="F83" s="50">
        <f t="shared" si="7"/>
        <v>44688.181312770001</v>
      </c>
      <c r="G83" s="6">
        <f t="shared" si="8"/>
        <v>0.68467727587914318</v>
      </c>
      <c r="H83" s="50">
        <v>6526897.1071647191</v>
      </c>
    </row>
    <row r="84" spans="1:8" x14ac:dyDescent="0.25">
      <c r="A84" s="5">
        <v>43040</v>
      </c>
      <c r="B84" s="50">
        <v>637.37095557000009</v>
      </c>
      <c r="C84" s="50">
        <v>1797.3175285500001</v>
      </c>
      <c r="D84" s="50">
        <v>0</v>
      </c>
      <c r="E84" s="50">
        <f t="shared" si="6"/>
        <v>2434.6884841200003</v>
      </c>
      <c r="F84" s="50">
        <f t="shared" si="7"/>
        <v>44421.995016810011</v>
      </c>
      <c r="G84" s="6">
        <f t="shared" si="8"/>
        <v>0.67770179599100944</v>
      </c>
      <c r="H84" s="50">
        <v>6554799.6596130198</v>
      </c>
    </row>
    <row r="85" spans="1:8" x14ac:dyDescent="0.25">
      <c r="A85" s="5">
        <v>43070</v>
      </c>
      <c r="B85" s="50">
        <v>820.27506308999989</v>
      </c>
      <c r="C85" s="50">
        <v>1928.8732500599999</v>
      </c>
      <c r="D85" s="50">
        <v>0</v>
      </c>
      <c r="E85" s="50">
        <f t="shared" si="6"/>
        <v>2749.1483131499999</v>
      </c>
      <c r="F85" s="50">
        <f t="shared" si="7"/>
        <v>45112.475966079997</v>
      </c>
      <c r="G85" s="6">
        <f t="shared" si="8"/>
        <v>0.68502953187038418</v>
      </c>
      <c r="H85" s="50">
        <v>6585479.0001397803</v>
      </c>
    </row>
    <row r="86" spans="1:8" x14ac:dyDescent="0.25">
      <c r="A86" s="5">
        <v>43101</v>
      </c>
      <c r="B86" s="50">
        <v>2047.4897867299999</v>
      </c>
      <c r="C86" s="50">
        <v>7650.2823206500007</v>
      </c>
      <c r="D86" s="50">
        <v>0</v>
      </c>
      <c r="E86" s="50">
        <f t="shared" si="6"/>
        <v>9697.7721073800003</v>
      </c>
      <c r="F86" s="50">
        <f t="shared" si="7"/>
        <v>48152.758852929997</v>
      </c>
      <c r="G86" s="6">
        <f t="shared" si="8"/>
        <v>0.72693013565201303</v>
      </c>
      <c r="H86" s="50">
        <v>6624124.725512974</v>
      </c>
    </row>
    <row r="87" spans="1:8" x14ac:dyDescent="0.25">
      <c r="A87" s="5">
        <v>43132</v>
      </c>
      <c r="B87" s="50">
        <v>672.10437367999998</v>
      </c>
      <c r="C87" s="50">
        <v>2213.3797840400002</v>
      </c>
      <c r="D87" s="50">
        <v>0</v>
      </c>
      <c r="E87" s="50">
        <f t="shared" si="6"/>
        <v>2885.4841577200004</v>
      </c>
      <c r="F87" s="50">
        <f t="shared" si="7"/>
        <v>47950.561728030007</v>
      </c>
      <c r="G87" s="6">
        <f t="shared" si="8"/>
        <v>0.72070592569714098</v>
      </c>
      <c r="H87" s="50">
        <v>6653277.0188683104</v>
      </c>
    </row>
    <row r="88" spans="1:8" x14ac:dyDescent="0.25">
      <c r="A88" s="5">
        <v>43160</v>
      </c>
      <c r="B88" s="50">
        <v>678.22910344000002</v>
      </c>
      <c r="C88" s="50">
        <v>1966.7558091000001</v>
      </c>
      <c r="D88" s="50">
        <v>0</v>
      </c>
      <c r="E88" s="50">
        <f t="shared" si="6"/>
        <v>2644.9849125400001</v>
      </c>
      <c r="F88" s="50">
        <f t="shared" si="7"/>
        <v>48054.906998930004</v>
      </c>
      <c r="G88" s="6">
        <f t="shared" si="8"/>
        <v>0.7191814995099336</v>
      </c>
      <c r="H88" s="50">
        <v>6681888.6514288392</v>
      </c>
    </row>
    <row r="89" spans="1:8" x14ac:dyDescent="0.25">
      <c r="A89" s="5">
        <v>43191</v>
      </c>
      <c r="B89" s="50">
        <v>705.71891825</v>
      </c>
      <c r="C89" s="50">
        <v>8600.6771363799999</v>
      </c>
      <c r="D89" s="50">
        <v>0</v>
      </c>
      <c r="E89" s="50">
        <f t="shared" si="6"/>
        <v>9306.3960546300004</v>
      </c>
      <c r="F89" s="50">
        <f t="shared" si="7"/>
        <v>50888.042969740003</v>
      </c>
      <c r="G89" s="6">
        <f t="shared" si="8"/>
        <v>0.7559480861402269</v>
      </c>
      <c r="H89" s="50">
        <v>6731684.873966381</v>
      </c>
    </row>
    <row r="90" spans="1:8" x14ac:dyDescent="0.25">
      <c r="A90" s="5">
        <v>43221</v>
      </c>
      <c r="B90" s="50">
        <v>592.93958025999996</v>
      </c>
      <c r="C90" s="50">
        <v>2361.6586726400001</v>
      </c>
      <c r="D90" s="50">
        <v>187.02354055000001</v>
      </c>
      <c r="E90" s="50">
        <f t="shared" si="6"/>
        <v>3141.62179345</v>
      </c>
      <c r="F90" s="50">
        <f t="shared" si="7"/>
        <v>51848.907902620005</v>
      </c>
      <c r="G90" s="6">
        <f t="shared" si="8"/>
        <v>0.76891183685011444</v>
      </c>
      <c r="H90" s="50">
        <v>6743153.8204720104</v>
      </c>
    </row>
    <row r="91" spans="1:8" x14ac:dyDescent="0.25">
      <c r="A91" s="5">
        <v>43252</v>
      </c>
      <c r="B91" s="50">
        <v>706.56461561000003</v>
      </c>
      <c r="C91" s="50">
        <v>2667.4179059200001</v>
      </c>
      <c r="D91" s="50">
        <v>0</v>
      </c>
      <c r="E91" s="50">
        <f t="shared" si="6"/>
        <v>3373.9825215300002</v>
      </c>
      <c r="F91" s="50">
        <f t="shared" si="7"/>
        <v>52985.541413930005</v>
      </c>
      <c r="G91" s="6">
        <f t="shared" si="8"/>
        <v>0.78089205860684541</v>
      </c>
      <c r="H91" s="50">
        <v>6785258.0686323205</v>
      </c>
    </row>
    <row r="92" spans="1:8" x14ac:dyDescent="0.25">
      <c r="A92" s="5">
        <v>43282</v>
      </c>
      <c r="B92" s="50">
        <v>1054.82351595</v>
      </c>
      <c r="C92" s="50">
        <v>11042.32603889</v>
      </c>
      <c r="D92" s="50">
        <v>0</v>
      </c>
      <c r="E92" s="50">
        <f t="shared" si="6"/>
        <v>12097.14955484</v>
      </c>
      <c r="F92" s="50">
        <f t="shared" si="7"/>
        <v>59353.461621020004</v>
      </c>
      <c r="G92" s="6">
        <f t="shared" si="8"/>
        <v>0.86915231729977427</v>
      </c>
      <c r="H92" s="50">
        <v>6828890.6834437801</v>
      </c>
    </row>
    <row r="93" spans="1:8" x14ac:dyDescent="0.25">
      <c r="A93" s="5">
        <v>43313</v>
      </c>
      <c r="B93" s="50">
        <v>753.14923278999993</v>
      </c>
      <c r="C93" s="50">
        <v>2794.8846020700003</v>
      </c>
      <c r="D93" s="50">
        <v>187.02354055000001</v>
      </c>
      <c r="E93" s="50">
        <f t="shared" si="6"/>
        <v>3735.0573754100005</v>
      </c>
      <c r="F93" s="50">
        <f t="shared" si="7"/>
        <v>60965.641596219997</v>
      </c>
      <c r="G93" s="6">
        <f t="shared" si="8"/>
        <v>0.8871538435610391</v>
      </c>
      <c r="H93" s="50">
        <v>6872048.4094961099</v>
      </c>
    </row>
    <row r="94" spans="1:8" x14ac:dyDescent="0.25">
      <c r="A94" s="5">
        <v>43344</v>
      </c>
      <c r="B94" s="50">
        <v>971.18256298999984</v>
      </c>
      <c r="C94" s="50">
        <v>2676.7779976100001</v>
      </c>
      <c r="D94" s="50">
        <v>0</v>
      </c>
      <c r="E94" s="50">
        <f t="shared" si="6"/>
        <v>3647.9605606</v>
      </c>
      <c r="F94" s="50">
        <f t="shared" si="7"/>
        <v>62368.305769839993</v>
      </c>
      <c r="G94" s="6">
        <f t="shared" si="8"/>
        <v>0.90330219144001311</v>
      </c>
      <c r="H94" s="50">
        <v>6904478.519023031</v>
      </c>
    </row>
    <row r="95" spans="1:8" x14ac:dyDescent="0.25">
      <c r="A95" s="5">
        <v>43374</v>
      </c>
      <c r="B95" s="50">
        <v>870.53007659000002</v>
      </c>
      <c r="C95" s="50">
        <v>11732.563882660001</v>
      </c>
      <c r="D95" s="50">
        <v>0</v>
      </c>
      <c r="E95" s="50">
        <f t="shared" si="6"/>
        <v>12603.09395925</v>
      </c>
      <c r="F95" s="50">
        <f t="shared" si="7"/>
        <v>68317.339794619998</v>
      </c>
      <c r="G95" s="6">
        <f t="shared" si="8"/>
        <v>0.98327136316414354</v>
      </c>
      <c r="H95" s="50">
        <v>6947963.9450473208</v>
      </c>
    </row>
    <row r="96" spans="1:8" x14ac:dyDescent="0.25">
      <c r="A96" s="5">
        <v>43405</v>
      </c>
      <c r="B96" s="50">
        <v>981.08719547999999</v>
      </c>
      <c r="C96" s="50">
        <v>2950.5854375399999</v>
      </c>
      <c r="D96" s="50">
        <v>0</v>
      </c>
      <c r="E96" s="50">
        <f t="shared" si="6"/>
        <v>3931.6726330199999</v>
      </c>
      <c r="F96" s="50">
        <f t="shared" si="7"/>
        <v>69814.323943519994</v>
      </c>
      <c r="G96" s="6">
        <f t="shared" si="8"/>
        <v>0.9999493364178017</v>
      </c>
      <c r="H96" s="50">
        <v>6981786.1166468104</v>
      </c>
    </row>
    <row r="97" spans="1:8" x14ac:dyDescent="0.25">
      <c r="A97" s="5">
        <v>43435</v>
      </c>
      <c r="B97" s="50">
        <v>1191.1706060700001</v>
      </c>
      <c r="C97" s="50">
        <v>3256.9765294400004</v>
      </c>
      <c r="D97" s="50">
        <v>374.04708110000001</v>
      </c>
      <c r="E97" s="50">
        <f t="shared" si="6"/>
        <v>4822.1942166099998</v>
      </c>
      <c r="F97" s="50">
        <f t="shared" si="7"/>
        <v>71887.36984698</v>
      </c>
      <c r="G97" s="6">
        <f t="shared" si="8"/>
        <v>1.0263552639513454</v>
      </c>
      <c r="H97" s="50">
        <v>7004140.9998933701</v>
      </c>
    </row>
    <row r="98" spans="1:8" x14ac:dyDescent="0.25">
      <c r="A98" s="5">
        <v>43466</v>
      </c>
      <c r="B98" s="50">
        <v>2389.4850268800005</v>
      </c>
      <c r="C98" s="50">
        <v>10393.903564729999</v>
      </c>
      <c r="D98" s="50">
        <v>0</v>
      </c>
      <c r="E98" s="50">
        <f t="shared" ref="E98:E129" si="9">SUM(B98:D98)</f>
        <v>12783.388591609999</v>
      </c>
      <c r="F98" s="50">
        <f t="shared" si="7"/>
        <v>74972.986331209991</v>
      </c>
      <c r="G98" s="6">
        <f t="shared" si="8"/>
        <v>1.0664528580874246</v>
      </c>
      <c r="H98" s="50">
        <v>7030126.6261001416</v>
      </c>
    </row>
    <row r="99" spans="1:8" x14ac:dyDescent="0.25">
      <c r="A99" s="5">
        <v>43497</v>
      </c>
      <c r="B99" s="50">
        <v>968.62689946</v>
      </c>
      <c r="C99" s="50">
        <v>2460.6900211100001</v>
      </c>
      <c r="D99" s="50">
        <v>0</v>
      </c>
      <c r="E99" s="50">
        <f t="shared" si="9"/>
        <v>3429.3169205700001</v>
      </c>
      <c r="F99" s="50">
        <f t="shared" si="7"/>
        <v>75516.819094059989</v>
      </c>
      <c r="G99" s="6">
        <f t="shared" si="8"/>
        <v>1.0686306544832784</v>
      </c>
      <c r="H99" s="50">
        <v>7066690.32721835</v>
      </c>
    </row>
    <row r="100" spans="1:8" x14ac:dyDescent="0.25">
      <c r="A100" s="5">
        <v>43525</v>
      </c>
      <c r="B100" s="50">
        <v>777.74923657000011</v>
      </c>
      <c r="C100" s="50">
        <v>2248.4799677800002</v>
      </c>
      <c r="D100" s="50">
        <v>0</v>
      </c>
      <c r="E100" s="50">
        <f t="shared" si="9"/>
        <v>3026.2292043500001</v>
      </c>
      <c r="F100" s="50">
        <f t="shared" si="7"/>
        <v>75898.063385870002</v>
      </c>
      <c r="G100" s="6">
        <f t="shared" si="8"/>
        <v>1.0720653782729761</v>
      </c>
      <c r="H100" s="50">
        <v>7079611.46064959</v>
      </c>
    </row>
    <row r="101" spans="1:8" x14ac:dyDescent="0.25">
      <c r="A101" s="5">
        <v>43556</v>
      </c>
      <c r="B101" s="50">
        <v>1281.51123153</v>
      </c>
      <c r="C101" s="50">
        <v>11282.37300793</v>
      </c>
      <c r="D101" s="50">
        <v>0</v>
      </c>
      <c r="E101" s="50">
        <f t="shared" si="9"/>
        <v>12563.88423946</v>
      </c>
      <c r="F101" s="50">
        <f t="shared" si="7"/>
        <v>79155.551570700016</v>
      </c>
      <c r="G101" s="6">
        <f t="shared" si="8"/>
        <v>1.1140099383805417</v>
      </c>
      <c r="H101" s="50">
        <v>7105461.8853553506</v>
      </c>
    </row>
    <row r="102" spans="1:8" x14ac:dyDescent="0.25">
      <c r="A102" s="5">
        <v>43586</v>
      </c>
      <c r="B102" s="50">
        <v>691.57172544000002</v>
      </c>
      <c r="C102" s="50">
        <v>3174.7025836900002</v>
      </c>
      <c r="D102" s="50">
        <v>191.44851751000002</v>
      </c>
      <c r="E102" s="50">
        <f t="shared" si="9"/>
        <v>4057.7228266400002</v>
      </c>
      <c r="F102" s="50">
        <f t="shared" si="7"/>
        <v>80071.652603890005</v>
      </c>
      <c r="G102" s="6">
        <f t="shared" si="8"/>
        <v>1.1184712925469436</v>
      </c>
      <c r="H102" s="50">
        <v>7159026.1759471409</v>
      </c>
    </row>
    <row r="103" spans="1:8" x14ac:dyDescent="0.25">
      <c r="A103" s="5">
        <v>43617</v>
      </c>
      <c r="B103" s="50">
        <v>1305.5453715599999</v>
      </c>
      <c r="C103" s="50">
        <v>2952.3406639300001</v>
      </c>
      <c r="D103" s="50">
        <v>0</v>
      </c>
      <c r="E103" s="50">
        <f t="shared" si="9"/>
        <v>4257.8860354899998</v>
      </c>
      <c r="F103" s="50">
        <f t="shared" si="7"/>
        <v>80955.556117849992</v>
      </c>
      <c r="G103" s="6">
        <f t="shared" si="8"/>
        <v>1.1287293247278742</v>
      </c>
      <c r="H103" s="50">
        <v>7172273.6659976114</v>
      </c>
    </row>
    <row r="104" spans="1:8" x14ac:dyDescent="0.25">
      <c r="A104" s="5">
        <v>43647</v>
      </c>
      <c r="B104" s="50">
        <v>1898.5445850000003</v>
      </c>
      <c r="C104" s="50">
        <v>10418.736276980002</v>
      </c>
      <c r="D104" s="50">
        <v>374.04708110000001</v>
      </c>
      <c r="E104" s="50">
        <f t="shared" si="9"/>
        <v>12691.327943080001</v>
      </c>
      <c r="F104" s="50">
        <f t="shared" si="7"/>
        <v>81549.734506089997</v>
      </c>
      <c r="G104" s="6">
        <f t="shared" si="8"/>
        <v>1.1307024487000676</v>
      </c>
      <c r="H104" s="50">
        <v>7212307.2343077622</v>
      </c>
    </row>
    <row r="105" spans="1:8" x14ac:dyDescent="0.25">
      <c r="A105" s="5">
        <v>43678</v>
      </c>
      <c r="B105" s="50">
        <v>1216.54154761</v>
      </c>
      <c r="C105" s="50">
        <v>2688.9474943199998</v>
      </c>
      <c r="D105" s="50">
        <v>0</v>
      </c>
      <c r="E105" s="50">
        <f t="shared" si="9"/>
        <v>3905.48904193</v>
      </c>
      <c r="F105" s="50">
        <f t="shared" si="7"/>
        <v>81720.166172609999</v>
      </c>
      <c r="G105" s="6">
        <f t="shared" si="8"/>
        <v>1.1282992927365874</v>
      </c>
      <c r="H105" s="50">
        <v>7242773.8543028915</v>
      </c>
    </row>
    <row r="106" spans="1:8" x14ac:dyDescent="0.25">
      <c r="A106" s="5">
        <v>43709</v>
      </c>
      <c r="B106" s="50">
        <v>1320.1231565899998</v>
      </c>
      <c r="C106" s="50">
        <v>2816.6717930499999</v>
      </c>
      <c r="D106" s="50">
        <v>0</v>
      </c>
      <c r="E106" s="50">
        <f t="shared" si="9"/>
        <v>4136.7949496399997</v>
      </c>
      <c r="F106" s="50">
        <f t="shared" si="7"/>
        <v>82209.000561649998</v>
      </c>
      <c r="G106" s="6">
        <f t="shared" si="8"/>
        <v>1.1284650970115502</v>
      </c>
      <c r="H106" s="50">
        <v>7285028.2015243014</v>
      </c>
    </row>
    <row r="107" spans="1:8" x14ac:dyDescent="0.25">
      <c r="A107" s="5">
        <v>43739</v>
      </c>
      <c r="B107" s="50">
        <v>1454.1540384800001</v>
      </c>
      <c r="C107" s="50">
        <v>10386.623242940001</v>
      </c>
      <c r="D107" s="50">
        <v>748.09416220000003</v>
      </c>
      <c r="E107" s="50">
        <f t="shared" si="9"/>
        <v>12588.871443619999</v>
      </c>
      <c r="F107" s="50">
        <f t="shared" si="7"/>
        <v>82194.778046020001</v>
      </c>
      <c r="G107" s="6">
        <f t="shared" si="8"/>
        <v>1.1225016582528982</v>
      </c>
      <c r="H107" s="50">
        <v>7322463.8415190317</v>
      </c>
    </row>
    <row r="108" spans="1:8" x14ac:dyDescent="0.25">
      <c r="A108" s="5">
        <v>43770</v>
      </c>
      <c r="B108" s="50">
        <v>1222.7354322000001</v>
      </c>
      <c r="C108" s="50">
        <v>2892.3722934800003</v>
      </c>
      <c r="D108" s="50">
        <v>0</v>
      </c>
      <c r="E108" s="50">
        <f t="shared" si="9"/>
        <v>4115.1077256799999</v>
      </c>
      <c r="F108" s="50">
        <f t="shared" si="7"/>
        <v>82378.213138680003</v>
      </c>
      <c r="G108" s="6">
        <f t="shared" si="8"/>
        <v>1.1203654778187893</v>
      </c>
      <c r="H108" s="50">
        <v>7352798.2403617101</v>
      </c>
    </row>
    <row r="109" spans="1:8" x14ac:dyDescent="0.25">
      <c r="A109" s="5">
        <v>43800</v>
      </c>
      <c r="B109" s="50">
        <v>1197.3249269800001</v>
      </c>
      <c r="C109" s="50">
        <v>2965.4658293899997</v>
      </c>
      <c r="D109" s="50">
        <v>0</v>
      </c>
      <c r="E109" s="50">
        <f t="shared" si="9"/>
        <v>4162.7907563700001</v>
      </c>
      <c r="F109" s="50">
        <f t="shared" ref="F109:F140" si="10">SUM(E98:E109)</f>
        <v>81718.809678439997</v>
      </c>
      <c r="G109" s="6">
        <f t="shared" ref="G109:G140" si="11">F109/H109*100</f>
        <v>1.1059326148702242</v>
      </c>
      <c r="H109" s="50">
        <v>7389130.9994532801</v>
      </c>
    </row>
    <row r="110" spans="1:8" x14ac:dyDescent="0.25">
      <c r="A110" s="5">
        <v>43831</v>
      </c>
      <c r="B110" s="50">
        <v>2991.2502127800003</v>
      </c>
      <c r="C110" s="50">
        <v>11332.28944314</v>
      </c>
      <c r="D110" s="50">
        <v>0</v>
      </c>
      <c r="E110" s="50">
        <f t="shared" si="9"/>
        <v>14323.53965592</v>
      </c>
      <c r="F110" s="50">
        <f t="shared" si="10"/>
        <v>83258.960742750001</v>
      </c>
      <c r="G110" s="6">
        <f t="shared" si="11"/>
        <v>1.1214332902754409</v>
      </c>
      <c r="H110" s="50">
        <v>7424334.6853293749</v>
      </c>
    </row>
    <row r="111" spans="1:8" x14ac:dyDescent="0.25">
      <c r="A111" s="5">
        <v>43862</v>
      </c>
      <c r="B111" s="50">
        <v>1350.2573736899999</v>
      </c>
      <c r="C111" s="50">
        <v>3105.7374396199998</v>
      </c>
      <c r="D111" s="50">
        <v>751.55409770000006</v>
      </c>
      <c r="E111" s="50">
        <f t="shared" si="9"/>
        <v>5207.5489110099998</v>
      </c>
      <c r="F111" s="50">
        <f t="shared" si="10"/>
        <v>85037.192733189993</v>
      </c>
      <c r="G111" s="6">
        <f t="shared" si="11"/>
        <v>1.1389971730608108</v>
      </c>
      <c r="H111" s="50">
        <v>7465970.4821453393</v>
      </c>
    </row>
    <row r="112" spans="1:8" x14ac:dyDescent="0.25">
      <c r="A112" s="5">
        <v>43891</v>
      </c>
      <c r="B112" s="50">
        <v>1167.0176748600002</v>
      </c>
      <c r="C112" s="50">
        <v>2682.4813205300002</v>
      </c>
      <c r="D112" s="50">
        <v>0</v>
      </c>
      <c r="E112" s="50">
        <f t="shared" si="9"/>
        <v>3849.4989953900003</v>
      </c>
      <c r="F112" s="50">
        <f t="shared" si="10"/>
        <v>85860.462524229981</v>
      </c>
      <c r="G112" s="6">
        <f t="shared" si="11"/>
        <v>1.1448562347432034</v>
      </c>
      <c r="H112" s="50">
        <v>7499672.0041000498</v>
      </c>
    </row>
    <row r="113" spans="1:8" x14ac:dyDescent="0.25">
      <c r="A113" s="5">
        <v>43922</v>
      </c>
      <c r="B113" s="50">
        <v>1829.9871198800001</v>
      </c>
      <c r="C113" s="50">
        <v>8160.2238269799991</v>
      </c>
      <c r="D113" s="50">
        <v>0</v>
      </c>
      <c r="E113" s="50">
        <f t="shared" si="9"/>
        <v>9990.2109468599992</v>
      </c>
      <c r="F113" s="50">
        <f t="shared" si="10"/>
        <v>83286.789231629984</v>
      </c>
      <c r="G113" s="6">
        <f t="shared" si="11"/>
        <v>1.1173221771349415</v>
      </c>
      <c r="H113" s="50">
        <v>7454142.6757674795</v>
      </c>
    </row>
    <row r="114" spans="1:8" x14ac:dyDescent="0.25">
      <c r="A114" s="5">
        <v>43952</v>
      </c>
      <c r="B114" s="50">
        <v>910.57615395000005</v>
      </c>
      <c r="C114" s="50">
        <v>1540.2888905299999</v>
      </c>
      <c r="D114" s="50">
        <v>0</v>
      </c>
      <c r="E114" s="50">
        <f t="shared" si="9"/>
        <v>2450.8650444800001</v>
      </c>
      <c r="F114" s="50">
        <f t="shared" si="10"/>
        <v>81679.931449469994</v>
      </c>
      <c r="G114" s="6">
        <f t="shared" si="11"/>
        <v>1.1014108307588195</v>
      </c>
      <c r="H114" s="50">
        <v>7415936.830146879</v>
      </c>
    </row>
    <row r="115" spans="1:8" x14ac:dyDescent="0.25">
      <c r="A115" s="5">
        <v>43983</v>
      </c>
      <c r="B115" s="50">
        <v>1035.14913783</v>
      </c>
      <c r="C115" s="50">
        <v>2159.0943489199999</v>
      </c>
      <c r="D115" s="50">
        <v>0</v>
      </c>
      <c r="E115" s="50">
        <f t="shared" si="9"/>
        <v>3194.2434867499996</v>
      </c>
      <c r="F115" s="50">
        <f t="shared" si="10"/>
        <v>80616.288900729996</v>
      </c>
      <c r="G115" s="6">
        <f t="shared" si="11"/>
        <v>1.0856485032337775</v>
      </c>
      <c r="H115" s="50">
        <v>7425634.4167197309</v>
      </c>
    </row>
    <row r="116" spans="1:8" x14ac:dyDescent="0.25">
      <c r="A116" s="5">
        <v>44013</v>
      </c>
      <c r="B116" s="50">
        <v>1863.7186259100001</v>
      </c>
      <c r="C116" s="50">
        <v>5876.7013826100001</v>
      </c>
      <c r="D116" s="50">
        <v>0</v>
      </c>
      <c r="E116" s="50">
        <f t="shared" si="9"/>
        <v>7740.42000852</v>
      </c>
      <c r="F116" s="50">
        <f t="shared" si="10"/>
        <v>75665.380966169992</v>
      </c>
      <c r="G116" s="6">
        <f t="shared" si="11"/>
        <v>1.0173646057975667</v>
      </c>
      <c r="H116" s="50">
        <v>7437390.73828422</v>
      </c>
    </row>
    <row r="117" spans="1:8" x14ac:dyDescent="0.25">
      <c r="A117" s="5">
        <v>44044</v>
      </c>
      <c r="B117" s="50">
        <v>1317.5932854599998</v>
      </c>
      <c r="C117" s="50">
        <v>3108.2266367500001</v>
      </c>
      <c r="D117" s="50">
        <v>0</v>
      </c>
      <c r="E117" s="50">
        <f t="shared" si="9"/>
        <v>4425.8199222100002</v>
      </c>
      <c r="F117" s="50">
        <f t="shared" si="10"/>
        <v>76185.711846449994</v>
      </c>
      <c r="G117" s="6">
        <f t="shared" si="11"/>
        <v>1.0232805691353537</v>
      </c>
      <c r="H117" s="50">
        <v>7445241.7200519107</v>
      </c>
    </row>
    <row r="118" spans="1:8" x14ac:dyDescent="0.25">
      <c r="A118" s="5">
        <v>44075</v>
      </c>
      <c r="B118" s="50">
        <v>1549.0131753000001</v>
      </c>
      <c r="C118" s="50">
        <v>3187.6980987699999</v>
      </c>
      <c r="D118" s="50">
        <v>0</v>
      </c>
      <c r="E118" s="50">
        <f t="shared" si="9"/>
        <v>4736.7112740699995</v>
      </c>
      <c r="F118" s="50">
        <f t="shared" si="10"/>
        <v>76785.628170879994</v>
      </c>
      <c r="G118" s="6">
        <f t="shared" si="11"/>
        <v>1.0273221444263421</v>
      </c>
      <c r="H118" s="50">
        <v>7474347.6121365214</v>
      </c>
    </row>
    <row r="119" spans="1:8" x14ac:dyDescent="0.25">
      <c r="A119" s="5">
        <v>44105</v>
      </c>
      <c r="B119" s="50">
        <v>2543.4045829199999</v>
      </c>
      <c r="C119" s="50">
        <v>8397.2153562700005</v>
      </c>
      <c r="D119" s="50">
        <v>0</v>
      </c>
      <c r="E119" s="50">
        <f t="shared" si="9"/>
        <v>10940.619939190001</v>
      </c>
      <c r="F119" s="50">
        <f t="shared" si="10"/>
        <v>75137.37666645</v>
      </c>
      <c r="G119" s="6">
        <f t="shared" si="11"/>
        <v>1.0020667066733124</v>
      </c>
      <c r="H119" s="50">
        <v>7498241.0019282103</v>
      </c>
    </row>
    <row r="120" spans="1:8" x14ac:dyDescent="0.25">
      <c r="A120" s="5">
        <v>44136</v>
      </c>
      <c r="B120" s="50">
        <v>1644.40565993</v>
      </c>
      <c r="C120" s="50">
        <v>3886.0060119999998</v>
      </c>
      <c r="D120" s="50">
        <v>0</v>
      </c>
      <c r="E120" s="50">
        <f t="shared" si="9"/>
        <v>5530.41167193</v>
      </c>
      <c r="F120" s="50">
        <f t="shared" si="10"/>
        <v>76552.680612700002</v>
      </c>
      <c r="G120" s="6">
        <f t="shared" si="11"/>
        <v>1.0152471466854898</v>
      </c>
      <c r="H120" s="50">
        <v>7540300.0011006203</v>
      </c>
    </row>
    <row r="121" spans="1:8" x14ac:dyDescent="0.25">
      <c r="A121" s="5">
        <v>44166</v>
      </c>
      <c r="B121" s="50">
        <v>1634.50245621</v>
      </c>
      <c r="C121" s="50">
        <v>3052.6001928299997</v>
      </c>
      <c r="D121" s="50">
        <v>897.32024518999992</v>
      </c>
      <c r="E121" s="50">
        <f t="shared" si="9"/>
        <v>5584.4228942299997</v>
      </c>
      <c r="F121" s="50">
        <f t="shared" si="10"/>
        <v>77974.312750559999</v>
      </c>
      <c r="G121" s="6">
        <f t="shared" si="11"/>
        <v>1.0246838662370643</v>
      </c>
      <c r="H121" s="50">
        <v>7609597.00057582</v>
      </c>
    </row>
    <row r="122" spans="1:8" x14ac:dyDescent="0.25">
      <c r="A122" s="5">
        <v>44197</v>
      </c>
      <c r="B122" s="50">
        <v>4622.19027689</v>
      </c>
      <c r="C122" s="50">
        <v>9048.01206336</v>
      </c>
      <c r="D122" s="50">
        <v>0</v>
      </c>
      <c r="E122" s="50">
        <f t="shared" si="9"/>
        <v>13670.20234025</v>
      </c>
      <c r="F122" s="50">
        <f t="shared" si="10"/>
        <v>77320.975434890002</v>
      </c>
      <c r="G122" s="6">
        <f t="shared" si="11"/>
        <v>1.0075225599759501</v>
      </c>
      <c r="H122" s="50">
        <v>7674366.6600116305</v>
      </c>
    </row>
    <row r="123" spans="1:8" x14ac:dyDescent="0.25">
      <c r="A123" s="5">
        <v>44228</v>
      </c>
      <c r="B123" s="50">
        <v>4850.9493151000006</v>
      </c>
      <c r="C123" s="50">
        <v>3727.8010549000001</v>
      </c>
      <c r="D123" s="50">
        <v>0</v>
      </c>
      <c r="E123" s="50">
        <f t="shared" si="9"/>
        <v>8578.7503700000016</v>
      </c>
      <c r="F123" s="50">
        <f t="shared" si="10"/>
        <v>80692.176893880009</v>
      </c>
      <c r="G123" s="6">
        <f t="shared" si="11"/>
        <v>1.0393807940652537</v>
      </c>
      <c r="H123" s="50">
        <v>7763485.46698411</v>
      </c>
    </row>
    <row r="124" spans="1:8" x14ac:dyDescent="0.25">
      <c r="A124" s="5">
        <v>44256</v>
      </c>
      <c r="B124" s="50">
        <v>3957.7582026799996</v>
      </c>
      <c r="C124" s="50">
        <v>3812.38862195</v>
      </c>
      <c r="D124" s="50">
        <v>0</v>
      </c>
      <c r="E124" s="50">
        <f t="shared" si="9"/>
        <v>7770.1468246299992</v>
      </c>
      <c r="F124" s="50">
        <f t="shared" si="10"/>
        <v>84612.824723120022</v>
      </c>
      <c r="G124" s="6">
        <f t="shared" si="11"/>
        <v>1.0712962270490045</v>
      </c>
      <c r="H124" s="50">
        <v>7898172.5676561696</v>
      </c>
    </row>
    <row r="125" spans="1:8" x14ac:dyDescent="0.25">
      <c r="A125" s="5">
        <v>44287</v>
      </c>
      <c r="B125" s="50">
        <v>3811.1044162999997</v>
      </c>
      <c r="C125" s="50">
        <v>14344.65760264</v>
      </c>
      <c r="D125" s="50">
        <v>2965.0469605300004</v>
      </c>
      <c r="E125" s="50">
        <f t="shared" si="9"/>
        <v>21120.808979469999</v>
      </c>
      <c r="F125" s="50">
        <f t="shared" si="10"/>
        <v>95743.422755729989</v>
      </c>
      <c r="G125" s="6">
        <f t="shared" si="11"/>
        <v>1.186604842258109</v>
      </c>
      <c r="H125" s="50">
        <v>8068686.3348315898</v>
      </c>
    </row>
    <row r="126" spans="1:8" x14ac:dyDescent="0.25">
      <c r="A126" s="5">
        <v>44317</v>
      </c>
      <c r="B126" s="50">
        <v>3858.4068208199997</v>
      </c>
      <c r="C126" s="50">
        <v>4511.6457436400005</v>
      </c>
      <c r="D126" s="50">
        <v>0</v>
      </c>
      <c r="E126" s="50">
        <f t="shared" si="9"/>
        <v>8370.0525644600002</v>
      </c>
      <c r="F126" s="50">
        <f t="shared" si="10"/>
        <v>101662.61027571</v>
      </c>
      <c r="G126" s="6">
        <f t="shared" si="11"/>
        <v>1.2363514664128776</v>
      </c>
      <c r="H126" s="50">
        <v>8222792.0650000609</v>
      </c>
    </row>
    <row r="127" spans="1:8" x14ac:dyDescent="0.25">
      <c r="A127" s="5">
        <v>44348</v>
      </c>
      <c r="B127" s="50">
        <v>3014.7931247999995</v>
      </c>
      <c r="C127" s="50">
        <v>4662.3129745600008</v>
      </c>
      <c r="D127" s="50">
        <v>0</v>
      </c>
      <c r="E127" s="50">
        <f t="shared" si="9"/>
        <v>7677.1060993600004</v>
      </c>
      <c r="F127" s="50">
        <f t="shared" si="10"/>
        <v>106145.47288831997</v>
      </c>
      <c r="G127" s="6">
        <f t="shared" si="11"/>
        <v>1.2713421643845557</v>
      </c>
      <c r="H127" s="50">
        <v>8349087.7485137098</v>
      </c>
    </row>
    <row r="128" spans="1:8" x14ac:dyDescent="0.25">
      <c r="A128" s="5">
        <v>44378</v>
      </c>
      <c r="B128" s="50">
        <v>4464.62952864</v>
      </c>
      <c r="C128" s="50">
        <v>15799.617469879999</v>
      </c>
      <c r="D128" s="50">
        <v>0</v>
      </c>
      <c r="E128" s="50">
        <f t="shared" si="9"/>
        <v>20264.24699852</v>
      </c>
      <c r="F128" s="50">
        <f t="shared" si="10"/>
        <v>118669.29987831999</v>
      </c>
      <c r="G128" s="6">
        <f t="shared" si="11"/>
        <v>1.4008243350484382</v>
      </c>
      <c r="H128" s="50">
        <v>8471390.5169427693</v>
      </c>
    </row>
    <row r="129" spans="1:8" x14ac:dyDescent="0.25">
      <c r="A129" s="5">
        <v>44409</v>
      </c>
      <c r="B129" s="50">
        <v>3014.1410771199999</v>
      </c>
      <c r="C129" s="50">
        <v>5213.9800233900005</v>
      </c>
      <c r="D129" s="50">
        <v>6020.6093333999997</v>
      </c>
      <c r="E129" s="50">
        <f t="shared" si="9"/>
        <v>14248.730433910001</v>
      </c>
      <c r="F129" s="50">
        <f t="shared" si="10"/>
        <v>128492.21039001999</v>
      </c>
      <c r="G129" s="6">
        <f t="shared" si="11"/>
        <v>1.4938161904863099</v>
      </c>
      <c r="H129" s="50">
        <v>8601607.8288848586</v>
      </c>
    </row>
    <row r="130" spans="1:8" x14ac:dyDescent="0.25">
      <c r="A130" s="5">
        <v>44440</v>
      </c>
      <c r="B130" s="50">
        <v>2865.9841269799999</v>
      </c>
      <c r="C130" s="50">
        <v>4894.3685897400001</v>
      </c>
      <c r="D130" s="50">
        <v>0</v>
      </c>
      <c r="E130" s="50">
        <f t="shared" ref="E130:E157" si="12">SUM(B130:D130)</f>
        <v>7760.35271672</v>
      </c>
      <c r="F130" s="50">
        <f t="shared" si="10"/>
        <v>131515.85183266999</v>
      </c>
      <c r="G130" s="6">
        <f t="shared" si="11"/>
        <v>1.5089680575459581</v>
      </c>
      <c r="H130" s="50">
        <v>8715615.3621008284</v>
      </c>
    </row>
    <row r="131" spans="1:8" x14ac:dyDescent="0.25">
      <c r="A131" s="5">
        <v>44470</v>
      </c>
      <c r="B131" s="50">
        <v>4045.7326816199998</v>
      </c>
      <c r="C131" s="50">
        <v>17148.518841090001</v>
      </c>
      <c r="D131" s="50">
        <v>0</v>
      </c>
      <c r="E131" s="50">
        <f t="shared" si="12"/>
        <v>21194.251522710001</v>
      </c>
      <c r="F131" s="50">
        <f t="shared" si="10"/>
        <v>141769.48341618999</v>
      </c>
      <c r="G131" s="6">
        <f t="shared" si="11"/>
        <v>1.6082132401005846</v>
      </c>
      <c r="H131" s="50">
        <v>8815341.1426536404</v>
      </c>
    </row>
    <row r="132" spans="1:8" x14ac:dyDescent="0.25">
      <c r="A132" s="5">
        <v>44501</v>
      </c>
      <c r="B132" s="50">
        <v>2824.7803201300007</v>
      </c>
      <c r="C132" s="50">
        <v>5605.76790256</v>
      </c>
      <c r="D132" s="50">
        <v>0</v>
      </c>
      <c r="E132" s="50">
        <f t="shared" si="12"/>
        <v>8430.5482226900003</v>
      </c>
      <c r="F132" s="50">
        <f t="shared" si="10"/>
        <v>144669.61996695001</v>
      </c>
      <c r="G132" s="6">
        <f t="shared" si="11"/>
        <v>1.6212239342972901</v>
      </c>
      <c r="H132" s="50">
        <v>8923481.6305408292</v>
      </c>
    </row>
    <row r="133" spans="1:8" x14ac:dyDescent="0.25">
      <c r="A133" s="5">
        <v>44531</v>
      </c>
      <c r="B133" s="50">
        <v>3710.0122313500001</v>
      </c>
      <c r="C133" s="50">
        <v>5294.5348349700007</v>
      </c>
      <c r="D133" s="50">
        <v>12158.22350117</v>
      </c>
      <c r="E133" s="50">
        <f t="shared" si="12"/>
        <v>21162.770567489999</v>
      </c>
      <c r="F133" s="50">
        <f t="shared" si="10"/>
        <v>160247.96764020997</v>
      </c>
      <c r="G133" s="6">
        <f t="shared" si="11"/>
        <v>1.7781340734858913</v>
      </c>
      <c r="H133" s="50">
        <v>9012141.9992844798</v>
      </c>
    </row>
    <row r="134" spans="1:8" x14ac:dyDescent="0.25">
      <c r="A134" s="5">
        <v>44562</v>
      </c>
      <c r="B134" s="50">
        <v>15877.21422865</v>
      </c>
      <c r="C134" s="50">
        <v>18169.983712139998</v>
      </c>
      <c r="D134" s="50">
        <v>0</v>
      </c>
      <c r="E134" s="50">
        <f t="shared" si="12"/>
        <v>34047.19794079</v>
      </c>
      <c r="F134" s="50">
        <f t="shared" si="10"/>
        <v>180624.96324074999</v>
      </c>
      <c r="G134" s="6">
        <f t="shared" si="11"/>
        <v>1.9940668772662355</v>
      </c>
      <c r="H134" s="50">
        <v>9058119.629787825</v>
      </c>
    </row>
    <row r="135" spans="1:8" x14ac:dyDescent="0.25">
      <c r="A135" s="5">
        <v>44593</v>
      </c>
      <c r="B135" s="50">
        <v>3501.5716372500005</v>
      </c>
      <c r="C135" s="50">
        <v>5717.5999750399997</v>
      </c>
      <c r="D135" s="50">
        <v>0</v>
      </c>
      <c r="E135" s="50">
        <f t="shared" si="12"/>
        <v>9219.1716122899998</v>
      </c>
      <c r="F135" s="50">
        <f t="shared" si="10"/>
        <v>181265.38448303999</v>
      </c>
      <c r="G135" s="6">
        <f t="shared" si="11"/>
        <v>1.9910759627357746</v>
      </c>
      <c r="H135" s="50">
        <v>9103890.9552189093</v>
      </c>
    </row>
    <row r="136" spans="1:8" x14ac:dyDescent="0.25">
      <c r="A136" s="5">
        <v>44621</v>
      </c>
      <c r="B136" s="50">
        <v>4440.2680773300008</v>
      </c>
      <c r="C136" s="50">
        <v>5353.9892793999998</v>
      </c>
      <c r="D136" s="50">
        <v>0</v>
      </c>
      <c r="E136" s="50">
        <f t="shared" si="12"/>
        <v>9794.2573567300005</v>
      </c>
      <c r="F136" s="50">
        <f t="shared" si="10"/>
        <v>183289.49501513998</v>
      </c>
      <c r="G136" s="6">
        <f t="shared" si="11"/>
        <v>1.9977056584291324</v>
      </c>
      <c r="H136" s="50">
        <v>9175000.0427624099</v>
      </c>
    </row>
    <row r="137" spans="1:8" x14ac:dyDescent="0.25">
      <c r="A137" s="5">
        <v>44652</v>
      </c>
      <c r="B137" s="50">
        <v>5420.2845752300009</v>
      </c>
      <c r="C137" s="50">
        <v>23101.077990220001</v>
      </c>
      <c r="D137" s="50">
        <v>0</v>
      </c>
      <c r="E137" s="50">
        <f t="shared" si="12"/>
        <v>28521.362565450003</v>
      </c>
      <c r="F137" s="50">
        <f t="shared" si="10"/>
        <v>190690.04860112001</v>
      </c>
      <c r="G137" s="6">
        <f t="shared" si="11"/>
        <v>2.0573355770524939</v>
      </c>
      <c r="H137" s="50">
        <v>9268786.809895061</v>
      </c>
    </row>
    <row r="138" spans="1:8" x14ac:dyDescent="0.25">
      <c r="A138" s="5">
        <v>44682</v>
      </c>
      <c r="B138" s="50">
        <v>2344.9425297500002</v>
      </c>
      <c r="C138" s="50">
        <v>6216.88066764</v>
      </c>
      <c r="D138" s="50">
        <v>11110.12856375</v>
      </c>
      <c r="E138" s="50">
        <f t="shared" si="12"/>
        <v>19671.951761140001</v>
      </c>
      <c r="F138" s="50">
        <f t="shared" si="10"/>
        <v>201991.94779780001</v>
      </c>
      <c r="G138" s="6">
        <f t="shared" si="11"/>
        <v>2.1536601908816544</v>
      </c>
      <c r="H138" s="50">
        <v>9379007.3593322802</v>
      </c>
    </row>
    <row r="139" spans="1:8" x14ac:dyDescent="0.25">
      <c r="A139" s="5">
        <v>44713</v>
      </c>
      <c r="B139" s="50">
        <v>3850.0454200200006</v>
      </c>
      <c r="C139" s="50">
        <v>6425.9351287899999</v>
      </c>
      <c r="D139" s="50">
        <v>6948.8409467700003</v>
      </c>
      <c r="E139" s="50">
        <f t="shared" si="12"/>
        <v>17224.821495579999</v>
      </c>
      <c r="F139" s="50">
        <f t="shared" si="10"/>
        <v>211539.66319401999</v>
      </c>
      <c r="G139" s="6">
        <f t="shared" si="11"/>
        <v>2.229351564068272</v>
      </c>
      <c r="H139" s="50">
        <v>9488842.7022245005</v>
      </c>
    </row>
    <row r="140" spans="1:8" x14ac:dyDescent="0.25">
      <c r="A140" s="5">
        <v>44743</v>
      </c>
      <c r="B140" s="50">
        <v>3988.2527987199992</v>
      </c>
      <c r="C140" s="50">
        <v>19899.95400813</v>
      </c>
      <c r="D140" s="50">
        <v>6943.8409467799993</v>
      </c>
      <c r="E140" s="50">
        <f t="shared" si="12"/>
        <v>30832.047753630002</v>
      </c>
      <c r="F140" s="50">
        <f t="shared" si="10"/>
        <v>222107.46394912997</v>
      </c>
      <c r="G140" s="6">
        <f t="shared" si="11"/>
        <v>2.3154993155846819</v>
      </c>
      <c r="H140" s="50">
        <v>9592205.9857334085</v>
      </c>
    </row>
    <row r="141" spans="1:8" x14ac:dyDescent="0.25">
      <c r="A141" s="5">
        <v>44774</v>
      </c>
      <c r="B141" s="50">
        <v>4351.901922250001</v>
      </c>
      <c r="C141" s="50">
        <v>7398.5476958700001</v>
      </c>
      <c r="D141" s="50">
        <v>12550.43223076</v>
      </c>
      <c r="E141" s="50">
        <f t="shared" si="12"/>
        <v>24300.881848880003</v>
      </c>
      <c r="F141" s="50">
        <f t="shared" ref="F141" si="13">SUM(E130:E141)</f>
        <v>232159.61536409997</v>
      </c>
      <c r="G141" s="6">
        <f t="shared" ref="G141:G169" si="14">F141/H141*100</f>
        <v>2.393826584838338</v>
      </c>
      <c r="H141" s="50">
        <v>9698263.7269766293</v>
      </c>
    </row>
    <row r="142" spans="1:8" x14ac:dyDescent="0.25">
      <c r="A142" s="5">
        <v>44805</v>
      </c>
      <c r="B142" s="50">
        <v>2409.86471811</v>
      </c>
      <c r="C142" s="50">
        <v>6898.7705253999993</v>
      </c>
      <c r="D142" s="50">
        <v>12590.428490290002</v>
      </c>
      <c r="E142" s="50">
        <f t="shared" si="12"/>
        <v>21899.063733800002</v>
      </c>
      <c r="F142" s="50">
        <f t="shared" ref="F142:F157" si="15">SUM(E131:E142)</f>
        <v>246298.32638117997</v>
      </c>
      <c r="G142" s="6">
        <f t="shared" si="14"/>
        <v>2.5147433195168118</v>
      </c>
      <c r="H142" s="50">
        <v>9794173.60291484</v>
      </c>
    </row>
    <row r="143" spans="1:8" x14ac:dyDescent="0.25">
      <c r="A143" s="5">
        <v>44835</v>
      </c>
      <c r="B143" s="50">
        <v>3789.1048826900001</v>
      </c>
      <c r="C143" s="50">
        <v>20867.970955560002</v>
      </c>
      <c r="D143" s="50">
        <v>0</v>
      </c>
      <c r="E143" s="50">
        <f t="shared" si="12"/>
        <v>24657.075838250003</v>
      </c>
      <c r="F143" s="50">
        <f t="shared" si="15"/>
        <v>249761.15069672</v>
      </c>
      <c r="G143" s="6">
        <f t="shared" si="14"/>
        <v>2.5224028945583834</v>
      </c>
      <c r="H143" s="50">
        <v>9901715.1952819806</v>
      </c>
    </row>
    <row r="144" spans="1:8" x14ac:dyDescent="0.25">
      <c r="A144" s="5">
        <v>44866</v>
      </c>
      <c r="B144" s="50">
        <v>1996.6427068500002</v>
      </c>
      <c r="C144" s="50">
        <v>5997.8770185499998</v>
      </c>
      <c r="D144" s="50">
        <v>0</v>
      </c>
      <c r="E144" s="50">
        <f t="shared" si="12"/>
        <v>7994.5197253999995</v>
      </c>
      <c r="F144" s="50">
        <f t="shared" si="15"/>
        <v>249325.12219942998</v>
      </c>
      <c r="G144" s="6">
        <f t="shared" si="14"/>
        <v>2.4946900180162608</v>
      </c>
      <c r="H144" s="50">
        <v>9994232.5659237411</v>
      </c>
    </row>
    <row r="145" spans="1:8" x14ac:dyDescent="0.25">
      <c r="A145" s="5">
        <v>44896</v>
      </c>
      <c r="B145" s="50">
        <v>2386.5296351800002</v>
      </c>
      <c r="C145" s="50">
        <v>6433.7166070200001</v>
      </c>
      <c r="D145" s="50">
        <v>6230.2313494699993</v>
      </c>
      <c r="E145" s="50">
        <f t="shared" si="12"/>
        <v>15050.47759167</v>
      </c>
      <c r="F145" s="50">
        <f t="shared" si="15"/>
        <v>243212.82922361</v>
      </c>
      <c r="G145" s="6">
        <f t="shared" si="14"/>
        <v>2.4129030817632566</v>
      </c>
      <c r="H145" s="50">
        <v>10079676.679176001</v>
      </c>
    </row>
    <row r="146" spans="1:8" x14ac:dyDescent="0.25">
      <c r="A146" s="5">
        <v>44927</v>
      </c>
      <c r="B146" s="50">
        <v>6035.350450930001</v>
      </c>
      <c r="C146" s="51">
        <v>16808.944138070001</v>
      </c>
      <c r="D146" s="50">
        <v>6307.9075328199997</v>
      </c>
      <c r="E146" s="50">
        <f t="shared" si="12"/>
        <v>29152.202121820003</v>
      </c>
      <c r="F146" s="50">
        <f t="shared" si="15"/>
        <v>238317.83340464</v>
      </c>
      <c r="G146" s="6">
        <f t="shared" si="14"/>
        <v>2.3442233417946223</v>
      </c>
      <c r="H146" s="50">
        <v>10166174.406496421</v>
      </c>
    </row>
    <row r="147" spans="1:8" x14ac:dyDescent="0.25">
      <c r="A147" s="5">
        <v>44958</v>
      </c>
      <c r="B147" s="50">
        <v>2820.8589547600004</v>
      </c>
      <c r="C147" s="51">
        <v>6241.6817175900005</v>
      </c>
      <c r="D147" s="50">
        <v>40.359639850000001</v>
      </c>
      <c r="E147" s="50">
        <f t="shared" si="12"/>
        <v>9102.9003122000013</v>
      </c>
      <c r="F147" s="50">
        <f t="shared" si="15"/>
        <v>238201.56210455002</v>
      </c>
      <c r="G147" s="6">
        <f t="shared" si="14"/>
        <v>2.3255257564065266</v>
      </c>
      <c r="H147" s="50">
        <v>10242912.229560781</v>
      </c>
    </row>
    <row r="148" spans="1:8" x14ac:dyDescent="0.25">
      <c r="A148" s="5">
        <v>44986</v>
      </c>
      <c r="B148" s="50">
        <v>2598.8263301699999</v>
      </c>
      <c r="C148" s="50">
        <v>5744.8171033900007</v>
      </c>
      <c r="D148" s="50">
        <v>0</v>
      </c>
      <c r="E148" s="50">
        <f t="shared" si="12"/>
        <v>8343.6434335600006</v>
      </c>
      <c r="F148" s="50">
        <f t="shared" si="15"/>
        <v>236750.94818138002</v>
      </c>
      <c r="G148" s="6">
        <f t="shared" si="14"/>
        <v>2.2894027117183393</v>
      </c>
      <c r="H148" s="50">
        <v>10341166.583299961</v>
      </c>
    </row>
    <row r="149" spans="1:8" x14ac:dyDescent="0.25">
      <c r="A149" s="5">
        <v>45017</v>
      </c>
      <c r="B149" s="50">
        <v>3396.8886063600003</v>
      </c>
      <c r="C149" s="50">
        <v>14908.210878799999</v>
      </c>
      <c r="D149" s="50">
        <v>0</v>
      </c>
      <c r="E149" s="50">
        <f t="shared" si="12"/>
        <v>18305.099485159997</v>
      </c>
      <c r="F149" s="50">
        <f t="shared" si="15"/>
        <v>226534.68510109003</v>
      </c>
      <c r="G149" s="6">
        <f t="shared" si="14"/>
        <v>2.1739770216870267</v>
      </c>
      <c r="H149" s="50">
        <v>10420288.845799159</v>
      </c>
    </row>
    <row r="150" spans="1:8" x14ac:dyDescent="0.25">
      <c r="A150" s="5">
        <v>45047</v>
      </c>
      <c r="B150" s="50">
        <v>3456.4969582499998</v>
      </c>
      <c r="C150" s="51">
        <v>5614.1683442700005</v>
      </c>
      <c r="D150" s="50">
        <v>5388.9416693100002</v>
      </c>
      <c r="E150" s="50">
        <f t="shared" si="12"/>
        <v>14459.606971829999</v>
      </c>
      <c r="F150" s="50">
        <f t="shared" si="15"/>
        <v>221322.34031177999</v>
      </c>
      <c r="G150" s="6">
        <f t="shared" si="14"/>
        <v>2.1096329668312865</v>
      </c>
      <c r="H150" s="50">
        <v>10491035.350296542</v>
      </c>
    </row>
    <row r="151" spans="1:8" x14ac:dyDescent="0.25">
      <c r="A151" s="5">
        <v>45078</v>
      </c>
      <c r="B151" s="50">
        <v>3273.8914177699999</v>
      </c>
      <c r="C151" s="51">
        <v>5419.8937957799999</v>
      </c>
      <c r="D151" s="50">
        <v>3467.1520653100001</v>
      </c>
      <c r="E151" s="50">
        <f t="shared" si="12"/>
        <v>12160.937278859999</v>
      </c>
      <c r="F151" s="50">
        <f t="shared" si="15"/>
        <v>216258.45609506001</v>
      </c>
      <c r="G151" s="6">
        <f t="shared" si="14"/>
        <v>2.0495974225244527</v>
      </c>
      <c r="H151" s="50">
        <v>10551265.029827092</v>
      </c>
    </row>
    <row r="152" spans="1:8" x14ac:dyDescent="0.25">
      <c r="A152" s="5">
        <v>45108</v>
      </c>
      <c r="B152" s="50">
        <v>4629.6877840499992</v>
      </c>
      <c r="C152" s="50">
        <v>14957.124755389999</v>
      </c>
      <c r="D152" s="50">
        <v>0</v>
      </c>
      <c r="E152" s="50">
        <f t="shared" si="12"/>
        <v>19586.812539439998</v>
      </c>
      <c r="F152" s="50">
        <f t="shared" si="15"/>
        <v>205013.22088086998</v>
      </c>
      <c r="G152" s="6">
        <f t="shared" si="14"/>
        <v>1.9337251031018929</v>
      </c>
      <c r="H152" s="50">
        <v>10601983.733469032</v>
      </c>
    </row>
    <row r="153" spans="1:8" x14ac:dyDescent="0.25">
      <c r="A153" s="5">
        <v>45139</v>
      </c>
      <c r="B153" s="50">
        <v>3199.59567264</v>
      </c>
      <c r="C153" s="51">
        <v>5714.1627256100001</v>
      </c>
      <c r="D153" s="50">
        <v>3540.4328781999998</v>
      </c>
      <c r="E153" s="50">
        <f t="shared" si="12"/>
        <v>12454.191276449999</v>
      </c>
      <c r="F153" s="50">
        <f t="shared" si="15"/>
        <v>193166.53030844001</v>
      </c>
      <c r="G153" s="6">
        <f t="shared" si="14"/>
        <v>1.8118663006081743</v>
      </c>
      <c r="H153" s="50">
        <v>10661191.184117801</v>
      </c>
    </row>
    <row r="154" spans="1:8" x14ac:dyDescent="0.25">
      <c r="A154" s="5">
        <v>45170</v>
      </c>
      <c r="B154" s="50">
        <v>1965.1055175499994</v>
      </c>
      <c r="C154" s="51">
        <v>6209.18169192</v>
      </c>
      <c r="D154" s="50">
        <v>3541.4366186699999</v>
      </c>
      <c r="E154" s="50">
        <f t="shared" si="12"/>
        <v>11715.723828139999</v>
      </c>
      <c r="F154" s="50">
        <f t="shared" si="15"/>
        <v>182983.19040277999</v>
      </c>
      <c r="G154" s="6">
        <f t="shared" si="14"/>
        <v>1.7070078271051097</v>
      </c>
      <c r="H154" s="50">
        <v>10719528.492912572</v>
      </c>
    </row>
    <row r="155" spans="1:8" x14ac:dyDescent="0.25">
      <c r="A155" s="5">
        <v>45200</v>
      </c>
      <c r="B155" s="50">
        <v>2595.0704303400003</v>
      </c>
      <c r="C155" s="50">
        <v>18565.279891049999</v>
      </c>
      <c r="D155" s="50">
        <v>0</v>
      </c>
      <c r="E155" s="50">
        <f t="shared" si="12"/>
        <v>21160.35032139</v>
      </c>
      <c r="F155" s="50">
        <f t="shared" si="15"/>
        <v>179486.46488592002</v>
      </c>
      <c r="G155" s="6">
        <f t="shared" si="14"/>
        <v>1.662987798970271</v>
      </c>
      <c r="H155" s="50">
        <v>10793011.530034002</v>
      </c>
    </row>
    <row r="156" spans="1:8" x14ac:dyDescent="0.25">
      <c r="A156" s="5">
        <v>45231</v>
      </c>
      <c r="B156" s="50">
        <v>2204.8792097699993</v>
      </c>
      <c r="C156" s="50">
        <v>6521.0336992100001</v>
      </c>
      <c r="D156" s="50">
        <v>2149.1986184400002</v>
      </c>
      <c r="E156" s="50">
        <f t="shared" si="12"/>
        <v>10875.111527419998</v>
      </c>
      <c r="F156" s="50">
        <f t="shared" si="15"/>
        <v>182367.05668794</v>
      </c>
      <c r="G156" s="6">
        <f t="shared" si="14"/>
        <v>1.6770969892354111</v>
      </c>
      <c r="H156" s="50">
        <v>10873971.980063071</v>
      </c>
    </row>
    <row r="157" spans="1:8" x14ac:dyDescent="0.25">
      <c r="A157" s="5">
        <v>45261</v>
      </c>
      <c r="B157" s="50">
        <v>2808.6854563899997</v>
      </c>
      <c r="C157" s="51">
        <v>6169.8290900000002</v>
      </c>
      <c r="D157" s="50">
        <v>4253.5645456100001</v>
      </c>
      <c r="E157" s="50">
        <f t="shared" si="12"/>
        <v>13232.079092</v>
      </c>
      <c r="F157" s="50">
        <f t="shared" si="15"/>
        <v>180548.65818827</v>
      </c>
      <c r="G157" s="6">
        <f t="shared" si="14"/>
        <v>1.6498489599600115</v>
      </c>
      <c r="H157" s="50">
        <v>10943344.667904999</v>
      </c>
    </row>
    <row r="158" spans="1:8" x14ac:dyDescent="0.25">
      <c r="A158" s="5">
        <v>45292</v>
      </c>
      <c r="B158" s="50">
        <v>6784.2368268099999</v>
      </c>
      <c r="C158" s="51">
        <v>16832.37294583</v>
      </c>
      <c r="D158" s="50">
        <v>0</v>
      </c>
      <c r="E158" s="50">
        <f t="shared" ref="E158:E169" si="16">SUM(B158:D158)</f>
        <v>23616.60977264</v>
      </c>
      <c r="F158" s="50">
        <f t="shared" ref="F158:F169" si="17">SUM(E147:E158)</f>
        <v>175013.06583908998</v>
      </c>
      <c r="G158" s="6">
        <f t="shared" si="14"/>
        <v>1.5879342821441349</v>
      </c>
      <c r="H158" s="50">
        <v>11021430.0306418</v>
      </c>
    </row>
    <row r="159" spans="1:8" x14ac:dyDescent="0.25">
      <c r="A159" s="5">
        <v>45323</v>
      </c>
      <c r="B159" s="50">
        <v>2328.92697279</v>
      </c>
      <c r="C159" s="51">
        <v>5955.8526091599997</v>
      </c>
      <c r="D159" s="50">
        <v>2553.2610107300002</v>
      </c>
      <c r="E159" s="50">
        <f t="shared" si="16"/>
        <v>10838.040592679999</v>
      </c>
      <c r="F159" s="50">
        <f t="shared" si="17"/>
        <v>176748.20611956998</v>
      </c>
      <c r="G159" s="6">
        <f t="shared" si="14"/>
        <v>1.5935831325265386</v>
      </c>
      <c r="H159" s="50">
        <v>11091244.787420999</v>
      </c>
    </row>
    <row r="160" spans="1:8" x14ac:dyDescent="0.25">
      <c r="A160" s="5">
        <v>45352</v>
      </c>
      <c r="B160" s="50">
        <v>2434.9028321000001</v>
      </c>
      <c r="C160" s="50">
        <v>6310.3623297799995</v>
      </c>
      <c r="D160" s="50">
        <v>2575.8506864999999</v>
      </c>
      <c r="E160" s="50">
        <f t="shared" si="16"/>
        <v>11321.115848379999</v>
      </c>
      <c r="F160" s="50">
        <f t="shared" si="17"/>
        <v>179725.67853438997</v>
      </c>
      <c r="G160" s="6">
        <f t="shared" si="14"/>
        <v>1.6168885929498382</v>
      </c>
      <c r="H160" s="50">
        <v>11115526.407821329</v>
      </c>
    </row>
    <row r="161" spans="1:8" x14ac:dyDescent="0.25">
      <c r="A161" s="5">
        <v>45383</v>
      </c>
      <c r="B161" s="50">
        <v>2875.9920980700003</v>
      </c>
      <c r="C161" s="50">
        <v>15256.83703094</v>
      </c>
      <c r="D161" s="50">
        <v>0</v>
      </c>
      <c r="E161" s="50">
        <f t="shared" si="16"/>
        <v>18132.829129009999</v>
      </c>
      <c r="F161" s="50">
        <f t="shared" si="17"/>
        <v>179553.40817823997</v>
      </c>
      <c r="G161" s="6">
        <f t="shared" si="14"/>
        <v>1.6041909003209731</v>
      </c>
      <c r="H161" s="50">
        <v>11192770.644834988</v>
      </c>
    </row>
    <row r="162" spans="1:8" x14ac:dyDescent="0.25">
      <c r="A162" s="5">
        <v>45413</v>
      </c>
      <c r="B162" s="50">
        <v>2728.4993213000007</v>
      </c>
      <c r="C162" s="51">
        <v>5692.3515406999995</v>
      </c>
      <c r="D162" s="50">
        <v>5448.7606138500005</v>
      </c>
      <c r="E162" s="50">
        <f t="shared" si="16"/>
        <v>13869.611475850001</v>
      </c>
      <c r="F162" s="50">
        <f t="shared" si="17"/>
        <v>178963.41268225998</v>
      </c>
      <c r="G162" s="6">
        <f t="shared" si="14"/>
        <v>1.5919312605013387</v>
      </c>
      <c r="H162" s="50">
        <v>11241905.798489058</v>
      </c>
    </row>
    <row r="163" spans="1:8" x14ac:dyDescent="0.25">
      <c r="A163" s="5">
        <v>45444</v>
      </c>
      <c r="B163" s="50">
        <v>2811.7664991900006</v>
      </c>
      <c r="C163" s="51">
        <v>6071.8343423100005</v>
      </c>
      <c r="D163" s="50">
        <v>5496.0287676899998</v>
      </c>
      <c r="E163" s="50">
        <f t="shared" si="16"/>
        <v>14379.62960919</v>
      </c>
      <c r="F163" s="50">
        <f t="shared" si="17"/>
        <v>181182.10501259001</v>
      </c>
      <c r="G163" s="6">
        <f t="shared" si="14"/>
        <v>1.6020805241015716</v>
      </c>
      <c r="H163" s="50">
        <v>11309175.93010469</v>
      </c>
    </row>
    <row r="164" spans="1:8" x14ac:dyDescent="0.25">
      <c r="A164" s="5">
        <v>45474</v>
      </c>
      <c r="B164" s="50">
        <v>3141.2514477399995</v>
      </c>
      <c r="C164" s="50">
        <v>15948.23629463</v>
      </c>
      <c r="D164" s="50">
        <v>0</v>
      </c>
      <c r="E164" s="50">
        <f t="shared" si="16"/>
        <v>19089.487742369998</v>
      </c>
      <c r="F164" s="50">
        <f t="shared" si="17"/>
        <v>180684.78021552</v>
      </c>
      <c r="G164" s="6">
        <f t="shared" si="14"/>
        <v>1.5852476765901711</v>
      </c>
      <c r="H164" s="50">
        <v>11397889.609538399</v>
      </c>
    </row>
    <row r="165" spans="1:8" x14ac:dyDescent="0.25">
      <c r="A165" s="5">
        <v>45505</v>
      </c>
      <c r="B165" s="50">
        <v>2911.0858636299995</v>
      </c>
      <c r="C165" s="51">
        <v>7662.32755516</v>
      </c>
      <c r="D165" s="50">
        <v>1951.10861116</v>
      </c>
      <c r="E165" s="50">
        <f t="shared" si="16"/>
        <v>12524.52202995</v>
      </c>
      <c r="F165" s="50">
        <f t="shared" si="17"/>
        <v>180755.11096902</v>
      </c>
      <c r="G165" s="6">
        <f t="shared" si="14"/>
        <v>1.5774307376708585</v>
      </c>
      <c r="H165" s="50">
        <v>11458830.277132317</v>
      </c>
    </row>
    <row r="166" spans="1:8" x14ac:dyDescent="0.25">
      <c r="A166" s="5">
        <v>45536</v>
      </c>
      <c r="B166" s="50">
        <v>2592.7773562800007</v>
      </c>
      <c r="C166" s="51">
        <v>7280.0556919300006</v>
      </c>
      <c r="D166" s="50">
        <v>1951.1086111500001</v>
      </c>
      <c r="E166" s="50">
        <f t="shared" si="16"/>
        <v>11823.941659360002</v>
      </c>
      <c r="F166" s="50">
        <f t="shared" si="17"/>
        <v>180863.32880023998</v>
      </c>
      <c r="G166" s="6">
        <f t="shared" si="14"/>
        <v>1.5686809656146012</v>
      </c>
      <c r="H166" s="50">
        <v>11529643.870535437</v>
      </c>
    </row>
    <row r="167" spans="1:8" x14ac:dyDescent="0.25">
      <c r="A167" s="5">
        <v>45566</v>
      </c>
      <c r="B167" s="50">
        <v>3152.5465827099997</v>
      </c>
      <c r="C167" s="50">
        <v>17291.016969460001</v>
      </c>
      <c r="D167" s="50">
        <v>0</v>
      </c>
      <c r="E167" s="50">
        <f t="shared" si="16"/>
        <v>20443.563552170002</v>
      </c>
      <c r="F167" s="50">
        <f t="shared" si="17"/>
        <v>180146.54203101998</v>
      </c>
      <c r="G167" s="6">
        <f t="shared" si="14"/>
        <v>1.553723496884085</v>
      </c>
      <c r="H167" s="50">
        <v>11594504.58156132</v>
      </c>
    </row>
    <row r="168" spans="1:8" x14ac:dyDescent="0.25">
      <c r="A168" s="5">
        <v>45597</v>
      </c>
      <c r="B168" s="50">
        <v>3709.3814273899998</v>
      </c>
      <c r="C168" s="50">
        <v>6478.4707291499999</v>
      </c>
      <c r="D168" s="50">
        <v>1969.7322657</v>
      </c>
      <c r="E168" s="50">
        <f t="shared" si="16"/>
        <v>12157.584422240001</v>
      </c>
      <c r="F168" s="50">
        <f t="shared" si="17"/>
        <v>181429.01492583999</v>
      </c>
      <c r="G168" s="6">
        <f t="shared" si="14"/>
        <v>1.556760523561098</v>
      </c>
      <c r="H168" s="50">
        <v>11654266.162326634</v>
      </c>
    </row>
    <row r="169" spans="1:8" x14ac:dyDescent="0.25">
      <c r="A169" s="5">
        <v>45627</v>
      </c>
      <c r="B169" s="50">
        <v>4527.1929796499999</v>
      </c>
      <c r="C169" s="51">
        <v>7981.9640882700005</v>
      </c>
      <c r="D169" s="50">
        <v>7773.9813641499995</v>
      </c>
      <c r="E169" s="50">
        <f t="shared" si="16"/>
        <v>20283.138432070002</v>
      </c>
      <c r="F169" s="50">
        <f t="shared" si="17"/>
        <v>188480.07426590999</v>
      </c>
      <c r="G169" s="6">
        <f t="shared" si="14"/>
        <v>1.604808237877313</v>
      </c>
      <c r="H169" s="50">
        <v>11744710.041818669</v>
      </c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E2:E143 E144:E145 E146:E147 E148:E151 E152:E15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70" zoomScaleNormal="70"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O27" sqref="O27"/>
    </sheetView>
  </sheetViews>
  <sheetFormatPr defaultRowHeight="13.2" x14ac:dyDescent="0.3"/>
  <cols>
    <col min="1" max="1" width="17" style="2" customWidth="1"/>
    <col min="2" max="13" width="19.77734375" style="1" customWidth="1"/>
    <col min="14" max="14" width="6.33203125" style="22" customWidth="1"/>
    <col min="15" max="15" width="18" style="1" customWidth="1"/>
    <col min="16" max="20" width="8.88671875" style="22"/>
    <col min="21" max="21" width="19.109375" style="22" bestFit="1" customWidth="1"/>
    <col min="22" max="16384" width="8.88671875" style="22"/>
  </cols>
  <sheetData>
    <row r="1" spans="1:23" ht="43.2" customHeight="1" x14ac:dyDescent="0.3">
      <c r="B1" s="52" t="s">
        <v>27</v>
      </c>
      <c r="C1" s="52"/>
      <c r="D1" s="52"/>
      <c r="E1" s="52"/>
      <c r="F1" s="52"/>
      <c r="G1" s="52"/>
      <c r="H1" s="52" t="s">
        <v>28</v>
      </c>
      <c r="I1" s="52"/>
      <c r="J1" s="52"/>
      <c r="K1" s="52"/>
      <c r="L1" s="52"/>
      <c r="M1" s="52"/>
      <c r="O1" s="53" t="s">
        <v>36</v>
      </c>
    </row>
    <row r="2" spans="1:23" ht="103.8" customHeight="1" x14ac:dyDescent="0.3">
      <c r="A2" s="37"/>
      <c r="B2" s="27" t="s">
        <v>35</v>
      </c>
      <c r="C2" s="27" t="s">
        <v>30</v>
      </c>
      <c r="D2" s="27" t="s">
        <v>31</v>
      </c>
      <c r="E2" s="27" t="s">
        <v>32</v>
      </c>
      <c r="F2" s="27" t="s">
        <v>39</v>
      </c>
      <c r="G2" s="27" t="s">
        <v>33</v>
      </c>
      <c r="H2" s="28" t="s">
        <v>29</v>
      </c>
      <c r="I2" s="28" t="s">
        <v>30</v>
      </c>
      <c r="J2" s="28" t="s">
        <v>31</v>
      </c>
      <c r="K2" s="28" t="s">
        <v>32</v>
      </c>
      <c r="L2" s="28" t="s">
        <v>39</v>
      </c>
      <c r="M2" s="28" t="s">
        <v>33</v>
      </c>
      <c r="O2" s="54"/>
    </row>
    <row r="3" spans="1:23" x14ac:dyDescent="0.3">
      <c r="A3" s="26">
        <v>2001</v>
      </c>
      <c r="B3" s="23" t="s">
        <v>34</v>
      </c>
      <c r="C3" s="38">
        <v>1.2012694938000001</v>
      </c>
      <c r="D3" s="38">
        <v>4.5436776400000012</v>
      </c>
      <c r="E3" s="38" t="s">
        <v>34</v>
      </c>
      <c r="F3" s="38" t="s">
        <v>34</v>
      </c>
      <c r="G3" s="38" t="s">
        <v>34</v>
      </c>
      <c r="H3" s="23" t="s">
        <v>34</v>
      </c>
      <c r="I3" s="24">
        <f t="shared" ref="I3:I23" si="0">C3/$O3*100</f>
        <v>9.1298841096996222E-2</v>
      </c>
      <c r="J3" s="24">
        <f t="shared" ref="J3:J11" si="1">D3/$O3*100</f>
        <v>0.3453284254627052</v>
      </c>
      <c r="K3" s="24" t="s">
        <v>34</v>
      </c>
      <c r="L3" s="24"/>
      <c r="M3" s="24" t="s">
        <v>34</v>
      </c>
      <c r="O3" s="25">
        <v>1315.75546783093</v>
      </c>
    </row>
    <row r="4" spans="1:23" x14ac:dyDescent="0.3">
      <c r="A4" s="26">
        <v>2002</v>
      </c>
      <c r="B4" s="23" t="s">
        <v>34</v>
      </c>
      <c r="C4" s="38">
        <v>1.03682688856</v>
      </c>
      <c r="D4" s="38">
        <v>7.1617581790899996</v>
      </c>
      <c r="E4" s="38" t="s">
        <v>34</v>
      </c>
      <c r="F4" s="38" t="s">
        <v>34</v>
      </c>
      <c r="G4" s="38" t="s">
        <v>34</v>
      </c>
      <c r="H4" s="23" t="s">
        <v>34</v>
      </c>
      <c r="I4" s="24">
        <f t="shared" si="0"/>
        <v>6.9642380734224435E-2</v>
      </c>
      <c r="J4" s="24">
        <f t="shared" si="1"/>
        <v>0.48104644597647206</v>
      </c>
      <c r="K4" s="24" t="s">
        <v>34</v>
      </c>
      <c r="L4" s="24"/>
      <c r="M4" s="24" t="s">
        <v>34</v>
      </c>
      <c r="O4" s="25">
        <v>1488.787255158368</v>
      </c>
    </row>
    <row r="5" spans="1:23" x14ac:dyDescent="0.3">
      <c r="A5" s="26">
        <v>2003</v>
      </c>
      <c r="B5" s="23" t="s">
        <v>34</v>
      </c>
      <c r="C5" s="38">
        <v>0.9423255675599993</v>
      </c>
      <c r="D5" s="38">
        <v>10.887767614880001</v>
      </c>
      <c r="E5" s="38" t="s">
        <v>34</v>
      </c>
      <c r="F5" s="38" t="s">
        <v>34</v>
      </c>
      <c r="G5" s="38" t="s">
        <v>34</v>
      </c>
      <c r="H5" s="23" t="s">
        <v>34</v>
      </c>
      <c r="I5" s="24">
        <f t="shared" si="0"/>
        <v>5.4851733177001413E-2</v>
      </c>
      <c r="J5" s="24">
        <f t="shared" si="1"/>
        <v>0.63376495837949276</v>
      </c>
      <c r="K5" s="24" t="s">
        <v>34</v>
      </c>
      <c r="L5" s="24"/>
      <c r="M5" s="24" t="s">
        <v>34</v>
      </c>
      <c r="O5" s="25">
        <v>1717.95039642449</v>
      </c>
    </row>
    <row r="6" spans="1:23" x14ac:dyDescent="0.3">
      <c r="A6" s="26">
        <v>2004</v>
      </c>
      <c r="B6" s="23" t="s">
        <v>34</v>
      </c>
      <c r="C6" s="38">
        <v>1.8844385212199986</v>
      </c>
      <c r="D6" s="38">
        <v>12.156132150760003</v>
      </c>
      <c r="E6" s="38" t="s">
        <v>34</v>
      </c>
      <c r="F6" s="38" t="s">
        <v>34</v>
      </c>
      <c r="G6" s="38" t="s">
        <v>34</v>
      </c>
      <c r="H6" s="23" t="s">
        <v>34</v>
      </c>
      <c r="I6" s="24">
        <f t="shared" si="0"/>
        <v>9.6255260052597644E-2</v>
      </c>
      <c r="J6" s="24">
        <f t="shared" si="1"/>
        <v>0.6209232342839297</v>
      </c>
      <c r="K6" s="24" t="s">
        <v>34</v>
      </c>
      <c r="L6" s="24"/>
      <c r="M6" s="24" t="s">
        <v>34</v>
      </c>
      <c r="O6" s="25">
        <v>1957.7512129625618</v>
      </c>
    </row>
    <row r="7" spans="1:23" x14ac:dyDescent="0.3">
      <c r="A7" s="26">
        <v>2005</v>
      </c>
      <c r="B7" s="23" t="s">
        <v>34</v>
      </c>
      <c r="C7" s="38">
        <v>1.6845684763000035</v>
      </c>
      <c r="D7" s="38">
        <v>15.114053874450001</v>
      </c>
      <c r="E7" s="38" t="s">
        <v>34</v>
      </c>
      <c r="F7" s="38" t="s">
        <v>34</v>
      </c>
      <c r="G7" s="38" t="s">
        <v>34</v>
      </c>
      <c r="H7" s="23" t="s">
        <v>34</v>
      </c>
      <c r="I7" s="24">
        <f t="shared" si="0"/>
        <v>7.7608979226567024E-2</v>
      </c>
      <c r="J7" s="24">
        <f t="shared" si="1"/>
        <v>0.69631262229705215</v>
      </c>
      <c r="K7" s="24" t="s">
        <v>34</v>
      </c>
      <c r="L7" s="24"/>
      <c r="M7" s="24" t="s">
        <v>34</v>
      </c>
      <c r="O7" s="25">
        <v>2170.5845033500245</v>
      </c>
    </row>
    <row r="8" spans="1:23" x14ac:dyDescent="0.3">
      <c r="A8" s="26">
        <v>2006</v>
      </c>
      <c r="B8" s="23" t="s">
        <v>34</v>
      </c>
      <c r="C8" s="38">
        <v>2.3406736086600031</v>
      </c>
      <c r="D8" s="38">
        <v>18.59536152367</v>
      </c>
      <c r="E8" s="38" t="s">
        <v>34</v>
      </c>
      <c r="F8" s="38" t="s">
        <v>34</v>
      </c>
      <c r="G8" s="38" t="s">
        <v>34</v>
      </c>
      <c r="H8" s="23" t="s">
        <v>34</v>
      </c>
      <c r="I8" s="24">
        <f t="shared" si="0"/>
        <v>9.7145559542576157E-2</v>
      </c>
      <c r="J8" s="24">
        <f t="shared" si="1"/>
        <v>0.77176791904257869</v>
      </c>
      <c r="K8" s="24" t="s">
        <v>34</v>
      </c>
      <c r="L8" s="24"/>
      <c r="M8" s="24" t="s">
        <v>34</v>
      </c>
      <c r="O8" s="25">
        <v>2409.4499220359648</v>
      </c>
    </row>
    <row r="9" spans="1:23" x14ac:dyDescent="0.3">
      <c r="A9" s="26">
        <v>2007</v>
      </c>
      <c r="B9" s="23" t="s">
        <v>34</v>
      </c>
      <c r="C9" s="38">
        <v>2.5880997929319993</v>
      </c>
      <c r="D9" s="38">
        <v>17.026180114239999</v>
      </c>
      <c r="E9" s="38" t="s">
        <v>34</v>
      </c>
      <c r="F9" s="38" t="s">
        <v>34</v>
      </c>
      <c r="G9" s="38" t="s">
        <v>34</v>
      </c>
      <c r="H9" s="23" t="s">
        <v>34</v>
      </c>
      <c r="I9" s="24">
        <f t="shared" si="0"/>
        <v>9.5141530514641068E-2</v>
      </c>
      <c r="J9" s="24">
        <f t="shared" si="1"/>
        <v>0.62590199933967605</v>
      </c>
      <c r="K9" s="24" t="s">
        <v>34</v>
      </c>
      <c r="L9" s="24"/>
      <c r="M9" s="24" t="s">
        <v>34</v>
      </c>
      <c r="O9" s="25">
        <v>2720.2629376807467</v>
      </c>
    </row>
    <row r="10" spans="1:23" x14ac:dyDescent="0.3">
      <c r="A10" s="26">
        <v>2008</v>
      </c>
      <c r="B10" s="23" t="s">
        <v>34</v>
      </c>
      <c r="C10" s="38">
        <v>2.1708211685051997</v>
      </c>
      <c r="D10" s="38">
        <v>25.031684856200002</v>
      </c>
      <c r="E10" s="38" t="s">
        <v>34</v>
      </c>
      <c r="F10" s="38" t="s">
        <v>34</v>
      </c>
      <c r="G10" s="38" t="s">
        <v>34</v>
      </c>
      <c r="H10" s="23" t="s">
        <v>34</v>
      </c>
      <c r="I10" s="24">
        <f t="shared" si="0"/>
        <v>6.9805743527743325E-2</v>
      </c>
      <c r="J10" s="24">
        <f t="shared" si="1"/>
        <v>0.80492829095747243</v>
      </c>
      <c r="K10" s="24" t="s">
        <v>34</v>
      </c>
      <c r="L10" s="24"/>
      <c r="M10" s="24" t="s">
        <v>34</v>
      </c>
      <c r="O10" s="25">
        <v>3109.8030889713782</v>
      </c>
    </row>
    <row r="11" spans="1:23" x14ac:dyDescent="0.3">
      <c r="A11" s="26">
        <v>2009</v>
      </c>
      <c r="B11" s="23" t="s">
        <v>34</v>
      </c>
      <c r="C11" s="38">
        <v>5.3339225338399983</v>
      </c>
      <c r="D11" s="38">
        <v>19.412031317249998</v>
      </c>
      <c r="E11" s="38" t="s">
        <v>34</v>
      </c>
      <c r="F11" s="38" t="s">
        <v>34</v>
      </c>
      <c r="G11" s="38" t="s">
        <v>34</v>
      </c>
      <c r="H11" s="23" t="s">
        <v>34</v>
      </c>
      <c r="I11" s="24">
        <f t="shared" si="0"/>
        <v>0.16003178975532256</v>
      </c>
      <c r="J11" s="24">
        <f t="shared" si="1"/>
        <v>0.58241230441144531</v>
      </c>
      <c r="K11" s="24" t="s">
        <v>34</v>
      </c>
      <c r="L11" s="24"/>
      <c r="M11" s="24" t="s">
        <v>34</v>
      </c>
      <c r="O11" s="25">
        <v>3333.039355490052</v>
      </c>
    </row>
    <row r="12" spans="1:23" x14ac:dyDescent="0.3">
      <c r="A12" s="26">
        <v>2010</v>
      </c>
      <c r="B12" s="23" t="s">
        <v>34</v>
      </c>
      <c r="C12" s="38">
        <v>3.2221450636499998</v>
      </c>
      <c r="D12" s="38">
        <v>24.420668337410003</v>
      </c>
      <c r="E12" s="38" t="s">
        <v>34</v>
      </c>
      <c r="F12" s="38" t="s">
        <v>34</v>
      </c>
      <c r="G12" s="38" t="s">
        <v>34</v>
      </c>
      <c r="H12" s="23" t="s">
        <v>34</v>
      </c>
      <c r="I12" s="24">
        <f t="shared" si="0"/>
        <v>8.2920018813245455E-2</v>
      </c>
      <c r="J12" s="24">
        <f t="shared" ref="J12" si="2">D12/$O12*100</f>
        <v>0.62845161777918734</v>
      </c>
      <c r="K12" s="24" t="s">
        <v>34</v>
      </c>
      <c r="L12" s="24"/>
      <c r="M12" s="24" t="s">
        <v>34</v>
      </c>
      <c r="O12" s="25">
        <v>3885.8470002364515</v>
      </c>
      <c r="Q12" s="45"/>
    </row>
    <row r="13" spans="1:23" x14ac:dyDescent="0.3">
      <c r="A13" s="26">
        <v>2011</v>
      </c>
      <c r="B13" s="25">
        <v>19.245999999999999</v>
      </c>
      <c r="C13" s="38">
        <v>3.3213040345799985</v>
      </c>
      <c r="D13" s="38">
        <v>29.585560164810001</v>
      </c>
      <c r="E13" s="38">
        <v>0</v>
      </c>
      <c r="F13" s="38">
        <v>0</v>
      </c>
      <c r="G13" s="38">
        <f t="shared" ref="G13:G36" si="3">SUM(B13:F13)</f>
        <v>52.152864199389995</v>
      </c>
      <c r="H13" s="24">
        <f t="shared" ref="H13:H33" si="4">B13/$O13*100</f>
        <v>0.43976965449184097</v>
      </c>
      <c r="I13" s="24">
        <f t="shared" si="0"/>
        <v>7.5891547737171522E-2</v>
      </c>
      <c r="J13" s="24">
        <f t="shared" ref="J13:J33" si="5">D13/$O13*100</f>
        <v>0.676027827685029</v>
      </c>
      <c r="K13" s="24">
        <f t="shared" ref="K13:K33" si="6">E13/$O13*100</f>
        <v>0</v>
      </c>
      <c r="L13" s="24">
        <f>F13/O13*100</f>
        <v>0</v>
      </c>
      <c r="M13" s="24">
        <f>G13/$O13*100</f>
        <v>1.1916890299140412</v>
      </c>
      <c r="O13" s="25">
        <v>4376.3819998537601</v>
      </c>
      <c r="Q13" s="45"/>
      <c r="R13" s="44"/>
      <c r="S13" s="44"/>
      <c r="T13" s="18"/>
      <c r="U13" s="44"/>
      <c r="V13" s="44"/>
      <c r="W13" s="44"/>
    </row>
    <row r="14" spans="1:23" x14ac:dyDescent="0.3">
      <c r="A14" s="26">
        <v>2012</v>
      </c>
      <c r="B14" s="25">
        <v>11.458</v>
      </c>
      <c r="C14" s="38">
        <v>1.8866162504800001</v>
      </c>
      <c r="D14" s="38">
        <v>34.131248516350006</v>
      </c>
      <c r="E14" s="38">
        <v>0</v>
      </c>
      <c r="F14" s="38">
        <v>0</v>
      </c>
      <c r="G14" s="38">
        <f t="shared" si="3"/>
        <v>47.475864766830007</v>
      </c>
      <c r="H14" s="24">
        <f t="shared" si="4"/>
        <v>0.23797655544346608</v>
      </c>
      <c r="I14" s="24">
        <f t="shared" si="0"/>
        <v>3.9184014377107508E-2</v>
      </c>
      <c r="J14" s="24">
        <f t="shared" si="5"/>
        <v>0.70888784734734556</v>
      </c>
      <c r="K14" s="24">
        <f t="shared" si="6"/>
        <v>0</v>
      </c>
      <c r="L14" s="24">
        <f t="shared" ref="L14:L35" si="7">F14/O14*100</f>
        <v>0</v>
      </c>
      <c r="M14" s="24">
        <f t="shared" ref="M14:M35" si="8">G14/$O14*100</f>
        <v>0.98604841716791924</v>
      </c>
      <c r="O14" s="25">
        <v>4814.7599996344907</v>
      </c>
      <c r="Q14" s="45"/>
      <c r="R14" s="44"/>
      <c r="S14" s="44"/>
      <c r="T14" s="18"/>
      <c r="U14" s="44"/>
      <c r="V14" s="44"/>
      <c r="W14" s="44"/>
    </row>
    <row r="15" spans="1:23" x14ac:dyDescent="0.3">
      <c r="A15" s="26">
        <v>2013</v>
      </c>
      <c r="B15" s="25">
        <v>21.984999999999999</v>
      </c>
      <c r="C15" s="38">
        <v>1.0155378251600005</v>
      </c>
      <c r="D15" s="38">
        <v>36.450835378039997</v>
      </c>
      <c r="E15" s="38">
        <v>0</v>
      </c>
      <c r="F15" s="38">
        <v>0</v>
      </c>
      <c r="G15" s="38">
        <f t="shared" si="3"/>
        <v>59.451373203199992</v>
      </c>
      <c r="H15" s="24">
        <f t="shared" si="4"/>
        <v>0.41235129519828206</v>
      </c>
      <c r="I15" s="24">
        <f t="shared" si="0"/>
        <v>1.9047456789973747E-2</v>
      </c>
      <c r="J15" s="24">
        <f t="shared" si="5"/>
        <v>0.68367292150075765</v>
      </c>
      <c r="K15" s="24">
        <f t="shared" si="6"/>
        <v>0</v>
      </c>
      <c r="L15" s="24">
        <f t="shared" si="7"/>
        <v>0</v>
      </c>
      <c r="M15" s="24">
        <f t="shared" si="8"/>
        <v>1.1150716734890134</v>
      </c>
      <c r="O15" s="25">
        <v>5331.6189996270905</v>
      </c>
      <c r="Q15" s="45"/>
      <c r="R15" s="44"/>
      <c r="S15" s="44"/>
      <c r="T15" s="18"/>
      <c r="U15" s="44"/>
      <c r="V15" s="44"/>
      <c r="W15" s="44"/>
    </row>
    <row r="16" spans="1:23" x14ac:dyDescent="0.3">
      <c r="A16" s="26">
        <v>2014</v>
      </c>
      <c r="B16" s="25">
        <v>12.653</v>
      </c>
      <c r="C16" s="38">
        <v>2.0126725339700005</v>
      </c>
      <c r="D16" s="38">
        <v>39.372781414649999</v>
      </c>
      <c r="E16" s="38">
        <v>0</v>
      </c>
      <c r="F16" s="38">
        <v>0</v>
      </c>
      <c r="G16" s="38">
        <f t="shared" si="3"/>
        <v>54.038453948620003</v>
      </c>
      <c r="H16" s="24">
        <f t="shared" si="4"/>
        <v>0.21894969555871441</v>
      </c>
      <c r="I16" s="24">
        <f t="shared" si="0"/>
        <v>3.482763285956831E-2</v>
      </c>
      <c r="J16" s="24">
        <f t="shared" si="5"/>
        <v>0.68131340425491393</v>
      </c>
      <c r="K16" s="24">
        <f t="shared" si="6"/>
        <v>0</v>
      </c>
      <c r="L16" s="24">
        <f t="shared" si="7"/>
        <v>0</v>
      </c>
      <c r="M16" s="24">
        <f t="shared" si="8"/>
        <v>0.93509073267319665</v>
      </c>
      <c r="O16" s="25">
        <v>5778.9530000085897</v>
      </c>
      <c r="Q16" s="45"/>
      <c r="R16" s="44"/>
      <c r="S16" s="44"/>
      <c r="T16" s="18"/>
      <c r="U16" s="44"/>
      <c r="V16" s="44"/>
      <c r="W16" s="44"/>
    </row>
    <row r="17" spans="1:23" x14ac:dyDescent="0.3">
      <c r="A17" s="26">
        <v>2015</v>
      </c>
      <c r="B17" s="25">
        <v>9.41</v>
      </c>
      <c r="C17" s="38">
        <v>0</v>
      </c>
      <c r="D17" s="38">
        <v>28.830868497960008</v>
      </c>
      <c r="E17" s="38">
        <v>0</v>
      </c>
      <c r="F17" s="38">
        <v>0</v>
      </c>
      <c r="G17" s="38">
        <f t="shared" si="3"/>
        <v>38.240868497960008</v>
      </c>
      <c r="H17" s="24">
        <f t="shared" si="4"/>
        <v>0.15694353385851689</v>
      </c>
      <c r="I17" s="24">
        <f t="shared" si="0"/>
        <v>0</v>
      </c>
      <c r="J17" s="24">
        <f t="shared" si="5"/>
        <v>0.48085211331349992</v>
      </c>
      <c r="K17" s="24">
        <f t="shared" si="6"/>
        <v>0</v>
      </c>
      <c r="L17" s="24">
        <f t="shared" si="7"/>
        <v>0</v>
      </c>
      <c r="M17" s="24">
        <f t="shared" si="8"/>
        <v>0.63779564717201676</v>
      </c>
      <c r="O17" s="25">
        <v>5995.7869997263006</v>
      </c>
      <c r="Q17" s="45"/>
      <c r="R17" s="44"/>
      <c r="S17" s="44"/>
      <c r="T17" s="18"/>
      <c r="U17" s="44"/>
      <c r="V17" s="44"/>
      <c r="W17" s="44"/>
    </row>
    <row r="18" spans="1:23" x14ac:dyDescent="0.3">
      <c r="A18" s="26">
        <v>2016</v>
      </c>
      <c r="B18" s="25">
        <v>7.8920000000000003</v>
      </c>
      <c r="C18" s="38">
        <v>0</v>
      </c>
      <c r="D18" s="38">
        <v>23.274601408530003</v>
      </c>
      <c r="E18" s="38">
        <v>0</v>
      </c>
      <c r="F18" s="38">
        <v>0</v>
      </c>
      <c r="G18" s="38">
        <f t="shared" si="3"/>
        <v>31.166601408530003</v>
      </c>
      <c r="H18" s="24">
        <f t="shared" si="4"/>
        <v>0.12588271022301287</v>
      </c>
      <c r="I18" s="24">
        <f t="shared" si="0"/>
        <v>0</v>
      </c>
      <c r="J18" s="24">
        <f t="shared" si="5"/>
        <v>0.37124555304943097</v>
      </c>
      <c r="K18" s="24">
        <f t="shared" si="6"/>
        <v>0</v>
      </c>
      <c r="L18" s="24">
        <f t="shared" si="7"/>
        <v>0</v>
      </c>
      <c r="M18" s="24">
        <f t="shared" si="8"/>
        <v>0.49712826327244375</v>
      </c>
      <c r="O18" s="25">
        <v>6269.3280006591795</v>
      </c>
      <c r="Q18" s="45"/>
      <c r="R18" s="44"/>
      <c r="S18" s="44"/>
      <c r="T18" s="18"/>
      <c r="U18" s="44"/>
      <c r="V18" s="44"/>
      <c r="W18" s="44"/>
    </row>
    <row r="19" spans="1:23" x14ac:dyDescent="0.3">
      <c r="A19" s="26">
        <v>2017</v>
      </c>
      <c r="B19" s="25">
        <v>9.0730000000000004</v>
      </c>
      <c r="C19" s="38">
        <v>0</v>
      </c>
      <c r="D19" s="38">
        <v>36.039658521720007</v>
      </c>
      <c r="E19" s="38">
        <v>0</v>
      </c>
      <c r="F19" s="38">
        <v>0</v>
      </c>
      <c r="G19" s="38">
        <f t="shared" si="3"/>
        <v>45.112658521720007</v>
      </c>
      <c r="H19" s="24">
        <f t="shared" si="4"/>
        <v>0.13777281804113903</v>
      </c>
      <c r="I19" s="24">
        <f t="shared" si="0"/>
        <v>0</v>
      </c>
      <c r="J19" s="24">
        <f t="shared" si="5"/>
        <v>0.54725948592281659</v>
      </c>
      <c r="K19" s="24">
        <f t="shared" si="6"/>
        <v>0</v>
      </c>
      <c r="L19" s="24">
        <f t="shared" si="7"/>
        <v>0</v>
      </c>
      <c r="M19" s="24">
        <f t="shared" si="8"/>
        <v>0.68503230396395565</v>
      </c>
      <c r="O19" s="25">
        <v>6585.4790001397805</v>
      </c>
      <c r="Q19" s="45"/>
      <c r="R19" s="44"/>
      <c r="S19" s="44"/>
      <c r="T19" s="18"/>
      <c r="U19" s="44"/>
      <c r="V19" s="44"/>
      <c r="W19" s="44"/>
    </row>
    <row r="20" spans="1:23" x14ac:dyDescent="0.3">
      <c r="A20" s="26">
        <v>2018</v>
      </c>
      <c r="B20" s="25">
        <v>11.252000000000001</v>
      </c>
      <c r="C20" s="38">
        <v>0.74809416220000013</v>
      </c>
      <c r="D20" s="38">
        <v>59.614286116939994</v>
      </c>
      <c r="E20" s="38">
        <v>0.3</v>
      </c>
      <c r="F20" s="38">
        <v>0</v>
      </c>
      <c r="G20" s="38">
        <f t="shared" si="3"/>
        <v>71.914380279139991</v>
      </c>
      <c r="H20" s="24">
        <f t="shared" si="4"/>
        <v>0.16064782248346082</v>
      </c>
      <c r="I20" s="24">
        <f t="shared" si="0"/>
        <v>1.0680741038928099E-2</v>
      </c>
      <c r="J20" s="24">
        <f t="shared" si="5"/>
        <v>0.85112915513619081</v>
      </c>
      <c r="K20" s="24">
        <f t="shared" si="6"/>
        <v>4.2831804785849843E-3</v>
      </c>
      <c r="L20" s="24">
        <f t="shared" si="7"/>
        <v>0</v>
      </c>
      <c r="M20" s="24">
        <f t="shared" si="8"/>
        <v>1.0267408991371647</v>
      </c>
      <c r="O20" s="25">
        <v>7004.1409998933705</v>
      </c>
      <c r="Q20" s="45"/>
      <c r="R20" s="44"/>
      <c r="S20" s="44"/>
      <c r="T20" s="18"/>
      <c r="U20" s="44"/>
      <c r="V20" s="44"/>
      <c r="W20" s="44"/>
    </row>
    <row r="21" spans="1:23" x14ac:dyDescent="0.3">
      <c r="A21" s="26">
        <v>2019</v>
      </c>
      <c r="B21" s="25">
        <v>15.734999999999999</v>
      </c>
      <c r="C21" s="38">
        <v>1.3135897608100002</v>
      </c>
      <c r="D21" s="38">
        <v>64.211306739329999</v>
      </c>
      <c r="E21" s="38">
        <v>0.47</v>
      </c>
      <c r="F21" s="38">
        <v>0</v>
      </c>
      <c r="G21" s="38">
        <f t="shared" si="3"/>
        <v>81.729896500140001</v>
      </c>
      <c r="H21" s="24">
        <f t="shared" si="4"/>
        <v>0.21294790958726037</v>
      </c>
      <c r="I21" s="24">
        <f t="shared" si="0"/>
        <v>1.7777324030487377E-2</v>
      </c>
      <c r="J21" s="24">
        <f t="shared" si="5"/>
        <v>0.86899672971126074</v>
      </c>
      <c r="K21" s="24">
        <f t="shared" si="6"/>
        <v>6.3606938357808939E-3</v>
      </c>
      <c r="L21" s="24">
        <f t="shared" si="7"/>
        <v>0</v>
      </c>
      <c r="M21" s="24">
        <f t="shared" si="8"/>
        <v>1.1060826571647893</v>
      </c>
      <c r="O21" s="25">
        <v>7389.1309994532803</v>
      </c>
      <c r="Q21" s="45"/>
      <c r="R21" s="44"/>
      <c r="S21" s="44"/>
      <c r="T21" s="18"/>
      <c r="U21" s="44"/>
      <c r="V21" s="44"/>
      <c r="W21" s="44"/>
    </row>
    <row r="22" spans="1:23" x14ac:dyDescent="0.3">
      <c r="A22" s="26">
        <v>2020</v>
      </c>
      <c r="B22" s="25">
        <v>19.837</v>
      </c>
      <c r="C22" s="38">
        <v>1.6802241302707175</v>
      </c>
      <c r="D22" s="38">
        <v>55.858562948949995</v>
      </c>
      <c r="E22" s="38">
        <v>0.63</v>
      </c>
      <c r="F22" s="38">
        <v>0</v>
      </c>
      <c r="G22" s="38">
        <f t="shared" si="3"/>
        <v>78.00578707922071</v>
      </c>
      <c r="H22" s="24">
        <f t="shared" si="4"/>
        <v>0.26068397575454955</v>
      </c>
      <c r="I22" s="24">
        <f t="shared" si="0"/>
        <v>2.2080330011478591E-2</v>
      </c>
      <c r="J22" s="24">
        <f t="shared" si="5"/>
        <v>0.73405415483531078</v>
      </c>
      <c r="K22" s="24">
        <f t="shared" si="6"/>
        <v>8.279019243099572E-3</v>
      </c>
      <c r="L22" s="24">
        <f t="shared" si="7"/>
        <v>0</v>
      </c>
      <c r="M22" s="24">
        <f t="shared" si="8"/>
        <v>1.0250974798444386</v>
      </c>
      <c r="O22" s="25">
        <v>7609.5970005758199</v>
      </c>
      <c r="Q22" s="45"/>
      <c r="R22" s="44"/>
      <c r="S22" s="44"/>
      <c r="T22" s="18"/>
      <c r="U22" s="44"/>
      <c r="V22" s="44"/>
      <c r="W22" s="44"/>
    </row>
    <row r="23" spans="1:23" x14ac:dyDescent="0.3">
      <c r="A23" s="26">
        <v>2021</v>
      </c>
      <c r="B23" s="25">
        <v>45.04</v>
      </c>
      <c r="C23" s="38">
        <v>21.677958426390163</v>
      </c>
      <c r="D23" s="38">
        <v>92.84360572268001</v>
      </c>
      <c r="E23" s="38">
        <v>1.22</v>
      </c>
      <c r="F23" s="38">
        <v>0</v>
      </c>
      <c r="G23" s="38">
        <f t="shared" si="3"/>
        <v>160.78156414907019</v>
      </c>
      <c r="H23" s="24">
        <f t="shared" si="4"/>
        <v>0.49977019895576386</v>
      </c>
      <c r="I23" s="24">
        <f t="shared" si="0"/>
        <v>0.24054168729377859</v>
      </c>
      <c r="J23" s="24">
        <f t="shared" si="5"/>
        <v>1.0302057571890382</v>
      </c>
      <c r="K23" s="24">
        <f t="shared" si="6"/>
        <v>1.3537292245249376E-2</v>
      </c>
      <c r="L23" s="24">
        <f t="shared" si="7"/>
        <v>0</v>
      </c>
      <c r="M23" s="24">
        <f t="shared" si="8"/>
        <v>1.7840549356838302</v>
      </c>
      <c r="O23" s="25">
        <v>9012.1419992844803</v>
      </c>
      <c r="Q23" s="45"/>
      <c r="R23" s="44"/>
      <c r="S23" s="44"/>
      <c r="T23" s="18"/>
      <c r="U23" s="44"/>
      <c r="V23" s="44"/>
      <c r="W23" s="44"/>
    </row>
    <row r="24" spans="1:23" x14ac:dyDescent="0.3">
      <c r="A24" s="26">
        <v>2022</v>
      </c>
      <c r="B24" s="25">
        <v>54.356623132030009</v>
      </c>
      <c r="C24" s="25">
        <v>56.373902527820007</v>
      </c>
      <c r="D24" s="25">
        <v>127.77230356376002</v>
      </c>
      <c r="E24" s="38">
        <v>4.71</v>
      </c>
      <c r="F24" s="38">
        <v>0</v>
      </c>
      <c r="G24" s="38">
        <f t="shared" si="3"/>
        <v>243.21282922361004</v>
      </c>
      <c r="H24" s="24">
        <f t="shared" si="4"/>
        <v>0.53926951093905118</v>
      </c>
      <c r="I24" s="24">
        <f t="shared" ref="I24:I26" si="9">C24/$O24*100</f>
        <v>0.55928284529488004</v>
      </c>
      <c r="J24" s="24">
        <f t="shared" si="5"/>
        <v>1.2676230362401388</v>
      </c>
      <c r="K24" s="24">
        <f t="shared" si="6"/>
        <v>4.6727689289186962E-2</v>
      </c>
      <c r="L24" s="24">
        <f t="shared" si="7"/>
        <v>0</v>
      </c>
      <c r="M24" s="24">
        <f t="shared" si="8"/>
        <v>2.4129030817632571</v>
      </c>
      <c r="O24" s="25">
        <v>10079.676679176</v>
      </c>
      <c r="Q24" s="45"/>
      <c r="R24" s="44"/>
      <c r="S24" s="44"/>
      <c r="T24" s="18"/>
      <c r="U24" s="44"/>
      <c r="V24" s="44"/>
      <c r="W24" s="44"/>
    </row>
    <row r="25" spans="1:23" x14ac:dyDescent="0.3">
      <c r="A25" s="26">
        <v>2023</v>
      </c>
      <c r="B25" s="41">
        <v>38.985336788979993</v>
      </c>
      <c r="C25" s="41">
        <v>28.688993568210002</v>
      </c>
      <c r="D25" s="42">
        <v>106.85432783108001</v>
      </c>
      <c r="E25" s="42">
        <v>6.02</v>
      </c>
      <c r="F25" s="38">
        <v>0</v>
      </c>
      <c r="G25" s="38">
        <f t="shared" si="3"/>
        <v>180.54865818827002</v>
      </c>
      <c r="H25" s="43">
        <f t="shared" si="4"/>
        <v>0.35624699734915111</v>
      </c>
      <c r="I25" s="24">
        <f t="shared" si="9"/>
        <v>0.2621592798072972</v>
      </c>
      <c r="J25" s="43">
        <f t="shared" si="5"/>
        <v>0.97643207880005722</v>
      </c>
      <c r="K25" s="43">
        <f t="shared" si="6"/>
        <v>5.5010604003505922E-2</v>
      </c>
      <c r="L25" s="24">
        <f t="shared" si="7"/>
        <v>0</v>
      </c>
      <c r="M25" s="43">
        <f t="shared" si="8"/>
        <v>1.6498489599600117</v>
      </c>
      <c r="O25" s="41">
        <v>10943.344667904999</v>
      </c>
      <c r="Q25" s="45"/>
      <c r="R25" s="44"/>
      <c r="S25" s="44"/>
      <c r="T25" s="18"/>
      <c r="U25" s="44"/>
      <c r="V25" s="44"/>
      <c r="W25" s="44"/>
    </row>
    <row r="26" spans="1:23" x14ac:dyDescent="0.3">
      <c r="A26" s="26">
        <v>2024</v>
      </c>
      <c r="B26" s="41">
        <v>39.998560207659999</v>
      </c>
      <c r="C26" s="49">
        <v>29.72</v>
      </c>
      <c r="D26" s="42">
        <v>108.47097812732</v>
      </c>
      <c r="E26" s="42">
        <v>10.290704</v>
      </c>
      <c r="F26" s="38">
        <v>0</v>
      </c>
      <c r="G26" s="38">
        <f t="shared" si="3"/>
        <v>188.48024233498001</v>
      </c>
      <c r="H26" s="43">
        <f t="shared" si="4"/>
        <v>0.34056660458401761</v>
      </c>
      <c r="I26" s="24">
        <f t="shared" si="9"/>
        <v>0.25305009569566056</v>
      </c>
      <c r="J26" s="43">
        <f t="shared" si="5"/>
        <v>0.92357306175370901</v>
      </c>
      <c r="K26" s="43">
        <f t="shared" si="6"/>
        <v>8.7619906863247554E-2</v>
      </c>
      <c r="L26" s="24">
        <f t="shared" si="7"/>
        <v>0</v>
      </c>
      <c r="M26" s="43">
        <f t="shared" si="8"/>
        <v>1.6048096688966347</v>
      </c>
      <c r="O26" s="41">
        <v>11744.710041818669</v>
      </c>
      <c r="Q26" s="45"/>
      <c r="R26" s="44"/>
      <c r="S26" s="44"/>
      <c r="T26" s="18"/>
      <c r="U26" s="44"/>
      <c r="V26" s="44"/>
      <c r="W26" s="44"/>
    </row>
    <row r="27" spans="1:23" x14ac:dyDescent="0.3">
      <c r="A27" s="29" t="s">
        <v>24</v>
      </c>
      <c r="B27" s="30">
        <v>47.386037358403925</v>
      </c>
      <c r="C27" s="39">
        <v>19.766009999999998</v>
      </c>
      <c r="D27" s="39">
        <v>136.50725556193441</v>
      </c>
      <c r="E27" s="39">
        <v>22.594471041960176</v>
      </c>
      <c r="F27" s="39">
        <v>0</v>
      </c>
      <c r="G27" s="39">
        <f t="shared" si="3"/>
        <v>226.25377396229851</v>
      </c>
      <c r="H27" s="31">
        <f t="shared" si="4"/>
        <v>0.37493454968493417</v>
      </c>
      <c r="I27" s="31">
        <f t="shared" ref="I27:I33" si="10">C27/$O27*100</f>
        <v>0.15639543780302131</v>
      </c>
      <c r="J27" s="31">
        <f t="shared" si="5"/>
        <v>1.0800921378112047</v>
      </c>
      <c r="K27" s="31">
        <f t="shared" si="6"/>
        <v>0.17877518986052565</v>
      </c>
      <c r="L27" s="31">
        <f t="shared" si="7"/>
        <v>0</v>
      </c>
      <c r="M27" s="31">
        <f t="shared" si="8"/>
        <v>1.7901973151596857</v>
      </c>
      <c r="N27" s="32"/>
      <c r="O27" s="30">
        <v>12638.482476001069</v>
      </c>
      <c r="Q27" s="45"/>
      <c r="R27" s="44"/>
      <c r="S27" s="18"/>
      <c r="T27" s="18"/>
      <c r="U27" s="44"/>
      <c r="V27" s="44"/>
    </row>
    <row r="28" spans="1:23" x14ac:dyDescent="0.3">
      <c r="A28" s="29" t="s">
        <v>23</v>
      </c>
      <c r="B28" s="30">
        <v>49.892358516410312</v>
      </c>
      <c r="C28" s="39">
        <v>19.799999999999997</v>
      </c>
      <c r="D28" s="39">
        <v>150.6534474832402</v>
      </c>
      <c r="E28" s="39">
        <v>30.650978776800002</v>
      </c>
      <c r="F28" s="39">
        <v>0</v>
      </c>
      <c r="G28" s="39">
        <f t="shared" si="3"/>
        <v>250.99678477645051</v>
      </c>
      <c r="H28" s="31">
        <f t="shared" si="4"/>
        <v>0.37035877727689048</v>
      </c>
      <c r="I28" s="31">
        <f t="shared" si="10"/>
        <v>0.14697849546780731</v>
      </c>
      <c r="J28" s="31">
        <f t="shared" si="5"/>
        <v>1.118324093339645</v>
      </c>
      <c r="K28" s="31">
        <f t="shared" si="6"/>
        <v>0.22752700733483627</v>
      </c>
      <c r="L28" s="31">
        <f t="shared" si="7"/>
        <v>0</v>
      </c>
      <c r="M28" s="31">
        <f t="shared" si="8"/>
        <v>1.863188373419179</v>
      </c>
      <c r="N28" s="32"/>
      <c r="O28" s="30">
        <v>13471.358471169538</v>
      </c>
      <c r="Q28" s="45"/>
      <c r="R28" s="44"/>
      <c r="T28" s="18"/>
      <c r="U28" s="44"/>
    </row>
    <row r="29" spans="1:23" x14ac:dyDescent="0.3">
      <c r="A29" s="29" t="s">
        <v>22</v>
      </c>
      <c r="B29" s="30">
        <v>50.529003392929596</v>
      </c>
      <c r="C29" s="39">
        <v>19.47</v>
      </c>
      <c r="D29" s="39">
        <v>154.9583541228252</v>
      </c>
      <c r="E29" s="39">
        <v>54.029836454613061</v>
      </c>
      <c r="F29" s="39">
        <v>2.1286689570619437</v>
      </c>
      <c r="G29" s="39">
        <f t="shared" si="3"/>
        <v>281.11586292742982</v>
      </c>
      <c r="H29" s="31">
        <f t="shared" si="4"/>
        <v>0.35358662493051385</v>
      </c>
      <c r="I29" s="31">
        <f t="shared" si="10"/>
        <v>0.13624514882793853</v>
      </c>
      <c r="J29" s="31">
        <f t="shared" si="5"/>
        <v>1.0843515161580239</v>
      </c>
      <c r="K29" s="31">
        <f t="shared" si="6"/>
        <v>0.37808439182886167</v>
      </c>
      <c r="L29" s="31">
        <f t="shared" si="7"/>
        <v>1.4895779088870941E-2</v>
      </c>
      <c r="M29" s="31">
        <f t="shared" si="8"/>
        <v>1.9671634608342088</v>
      </c>
      <c r="N29" s="32"/>
      <c r="O29" s="30">
        <v>14290.417066216647</v>
      </c>
      <c r="Q29" s="45"/>
      <c r="R29" s="44"/>
      <c r="T29" s="18"/>
      <c r="U29" s="44"/>
    </row>
    <row r="30" spans="1:23" x14ac:dyDescent="0.3">
      <c r="A30" s="29" t="s">
        <v>21</v>
      </c>
      <c r="B30" s="30">
        <v>51.501867080340041</v>
      </c>
      <c r="C30" s="39">
        <v>19.47</v>
      </c>
      <c r="D30" s="39">
        <v>159.25045894298049</v>
      </c>
      <c r="E30" s="39">
        <v>63.646972976747271</v>
      </c>
      <c r="F30" s="39">
        <v>2.1732872649995949</v>
      </c>
      <c r="G30" s="39">
        <f t="shared" si="3"/>
        <v>296.04258626506743</v>
      </c>
      <c r="H30" s="31">
        <f t="shared" si="4"/>
        <v>0.33973833865912156</v>
      </c>
      <c r="I30" s="31">
        <f t="shared" si="10"/>
        <v>0.12843622627068113</v>
      </c>
      <c r="J30" s="31">
        <f t="shared" si="5"/>
        <v>1.0505150476892888</v>
      </c>
      <c r="K30" s="31">
        <f t="shared" si="6"/>
        <v>0.41985500886930865</v>
      </c>
      <c r="L30" s="31">
        <f t="shared" si="7"/>
        <v>1.4336354130389199E-2</v>
      </c>
      <c r="M30" s="31">
        <f t="shared" si="8"/>
        <v>1.9528809756187897</v>
      </c>
      <c r="N30" s="32"/>
      <c r="O30" s="30">
        <v>15159.27442384262</v>
      </c>
      <c r="Q30" s="45"/>
      <c r="R30" s="44"/>
      <c r="T30" s="18"/>
      <c r="U30" s="44"/>
    </row>
    <row r="31" spans="1:23" x14ac:dyDescent="0.3">
      <c r="A31" s="29" t="s">
        <v>20</v>
      </c>
      <c r="B31" s="30">
        <v>54.861547165020241</v>
      </c>
      <c r="C31" s="39">
        <v>19.47</v>
      </c>
      <c r="D31" s="39">
        <v>171.64461544780522</v>
      </c>
      <c r="E31" s="39">
        <v>72.433736379398937</v>
      </c>
      <c r="F31" s="39">
        <v>2.3210939431779596</v>
      </c>
      <c r="G31" s="39">
        <f t="shared" si="3"/>
        <v>320.73099293540236</v>
      </c>
      <c r="H31" s="31">
        <f t="shared" si="4"/>
        <v>0.34115844411434421</v>
      </c>
      <c r="I31" s="31">
        <f t="shared" si="10"/>
        <v>0.12107487393540829</v>
      </c>
      <c r="J31" s="31">
        <f t="shared" si="5"/>
        <v>1.067378026555452</v>
      </c>
      <c r="K31" s="31">
        <f t="shared" si="6"/>
        <v>0.45043171550109518</v>
      </c>
      <c r="L31" s="31">
        <f t="shared" si="7"/>
        <v>1.4433803624165957E-2</v>
      </c>
      <c r="M31" s="31">
        <f t="shared" si="8"/>
        <v>1.994476863730466</v>
      </c>
      <c r="N31" s="32"/>
      <c r="O31" s="30">
        <v>16080.958308812253</v>
      </c>
      <c r="Q31" s="45"/>
      <c r="R31" s="44"/>
      <c r="T31" s="18"/>
      <c r="U31" s="44"/>
    </row>
    <row r="32" spans="1:23" x14ac:dyDescent="0.3">
      <c r="A32" s="29" t="s">
        <v>19</v>
      </c>
      <c r="B32" s="30">
        <v>58.04892825098208</v>
      </c>
      <c r="C32" s="39">
        <v>20.054100000000002</v>
      </c>
      <c r="D32" s="39">
        <v>182.56274586379257</v>
      </c>
      <c r="E32" s="39">
        <v>92.641462441042137</v>
      </c>
      <c r="F32" s="39">
        <v>2.4587562228798574</v>
      </c>
      <c r="G32" s="39">
        <f t="shared" si="3"/>
        <v>355.76599277869661</v>
      </c>
      <c r="H32" s="31">
        <f t="shared" si="4"/>
        <v>0.3402896724585962</v>
      </c>
      <c r="I32" s="31">
        <f t="shared" si="10"/>
        <v>0.11755950240711778</v>
      </c>
      <c r="J32" s="31">
        <f t="shared" si="5"/>
        <v>1.0702043752561596</v>
      </c>
      <c r="K32" s="31">
        <f t="shared" si="6"/>
        <v>0.54307519294491413</v>
      </c>
      <c r="L32" s="31">
        <f t="shared" si="7"/>
        <v>1.4413519335306017E-2</v>
      </c>
      <c r="M32" s="31">
        <f t="shared" si="8"/>
        <v>2.0855422624020936</v>
      </c>
      <c r="N32" s="32"/>
      <c r="O32" s="30">
        <v>17058.68057398804</v>
      </c>
      <c r="Q32" s="45"/>
      <c r="R32" s="44"/>
      <c r="T32" s="18"/>
      <c r="U32" s="44"/>
    </row>
    <row r="33" spans="1:21" x14ac:dyDescent="0.3">
      <c r="A33" s="29" t="s">
        <v>18</v>
      </c>
      <c r="B33" s="30">
        <v>59.312560124012641</v>
      </c>
      <c r="C33" s="39">
        <v>20.655723000000002</v>
      </c>
      <c r="D33" s="39">
        <v>185.09042689154722</v>
      </c>
      <c r="E33" s="39">
        <v>87.624560829462041</v>
      </c>
      <c r="F33" s="39">
        <v>2.5076339124735303</v>
      </c>
      <c r="G33" s="39">
        <f t="shared" si="3"/>
        <v>355.19090475749545</v>
      </c>
      <c r="H33" s="31">
        <f t="shared" si="4"/>
        <v>0.32776888359893636</v>
      </c>
      <c r="I33" s="31">
        <f t="shared" si="10"/>
        <v>0.11414619860419617</v>
      </c>
      <c r="J33" s="31">
        <f t="shared" si="5"/>
        <v>1.0228336537867979</v>
      </c>
      <c r="K33" s="31">
        <f t="shared" si="6"/>
        <v>0.4842246636946691</v>
      </c>
      <c r="L33" s="31">
        <f t="shared" si="7"/>
        <v>1.3857509543472335E-2</v>
      </c>
      <c r="M33" s="31">
        <f t="shared" si="8"/>
        <v>1.9628309092280718</v>
      </c>
      <c r="N33" s="32"/>
      <c r="O33" s="30">
        <v>18095.848352886514</v>
      </c>
      <c r="Q33" s="45"/>
      <c r="R33" s="44"/>
      <c r="T33" s="18"/>
      <c r="U33" s="44"/>
    </row>
    <row r="34" spans="1:21" x14ac:dyDescent="0.3">
      <c r="A34" s="29" t="s">
        <v>37</v>
      </c>
      <c r="B34" s="30">
        <v>59.440258008037695</v>
      </c>
      <c r="C34" s="39">
        <v>21.275394690000002</v>
      </c>
      <c r="D34" s="39">
        <v>182.61579080904008</v>
      </c>
      <c r="E34" s="39">
        <v>82.347601491459372</v>
      </c>
      <c r="F34" s="39">
        <v>2.5039293994077441</v>
      </c>
      <c r="G34" s="39">
        <f t="shared" si="3"/>
        <v>348.18297439794492</v>
      </c>
      <c r="H34" s="31">
        <f t="shared" ref="H34:H35" si="11">B34/$O34*100</f>
        <v>0.30964796251223775</v>
      </c>
      <c r="I34" s="31">
        <f t="shared" ref="I34:I35" si="12">C34/$O34*100</f>
        <v>0.11083199902179679</v>
      </c>
      <c r="J34" s="31">
        <f t="shared" ref="J34:J35" si="13">D34/$O34*100</f>
        <v>0.95131833948186917</v>
      </c>
      <c r="K34" s="31">
        <f t="shared" ref="K34:K35" si="14">E34/$O34*100</f>
        <v>0.42898143235098485</v>
      </c>
      <c r="L34" s="31">
        <f t="shared" si="7"/>
        <v>1.3043964861260455E-2</v>
      </c>
      <c r="M34" s="31">
        <f t="shared" si="8"/>
        <v>1.813823698228149</v>
      </c>
      <c r="N34" s="32"/>
      <c r="O34" s="30">
        <v>19196.075932742016</v>
      </c>
      <c r="Q34" s="45"/>
      <c r="R34" s="44"/>
      <c r="T34" s="18"/>
      <c r="U34" s="44"/>
    </row>
    <row r="35" spans="1:21" x14ac:dyDescent="0.3">
      <c r="A35" s="29" t="s">
        <v>38</v>
      </c>
      <c r="B35" s="30">
        <v>60.020796280920443</v>
      </c>
      <c r="C35" s="39">
        <v>21.913656530700006</v>
      </c>
      <c r="D35" s="39">
        <v>181.97536597316437</v>
      </c>
      <c r="E35" s="39">
        <v>74.964520089912327</v>
      </c>
      <c r="F35" s="39">
        <v>2.5206642849130603</v>
      </c>
      <c r="G35" s="39">
        <f t="shared" si="3"/>
        <v>341.39500315961021</v>
      </c>
      <c r="H35" s="31">
        <f t="shared" si="11"/>
        <v>0.29475133620179511</v>
      </c>
      <c r="I35" s="31">
        <f t="shared" si="12"/>
        <v>0.10761402619951992</v>
      </c>
      <c r="J35" s="31">
        <f t="shared" si="13"/>
        <v>0.89364829525681067</v>
      </c>
      <c r="K35" s="31">
        <f t="shared" si="14"/>
        <v>0.36813727630021242</v>
      </c>
      <c r="L35" s="31">
        <f t="shared" si="7"/>
        <v>1.2378528978804031E-2</v>
      </c>
      <c r="M35" s="31">
        <f t="shared" si="8"/>
        <v>1.6765294629371419</v>
      </c>
      <c r="N35" s="32"/>
      <c r="O35" s="30">
        <v>20363.19734945273</v>
      </c>
      <c r="Q35" s="45"/>
      <c r="R35" s="44"/>
      <c r="T35" s="18"/>
      <c r="U35" s="44"/>
    </row>
    <row r="36" spans="1:21" x14ac:dyDescent="0.3">
      <c r="A36" s="33" t="s">
        <v>41</v>
      </c>
      <c r="B36" s="34">
        <v>61.140030280558932</v>
      </c>
      <c r="C36" s="40">
        <v>22.571066226621006</v>
      </c>
      <c r="D36" s="40">
        <v>183.53475999896608</v>
      </c>
      <c r="E36" s="40">
        <v>75.658269996328457</v>
      </c>
      <c r="F36" s="40">
        <v>2.5617712656527387</v>
      </c>
      <c r="G36" s="40">
        <f t="shared" si="3"/>
        <v>345.46589776812721</v>
      </c>
      <c r="H36" s="35">
        <f t="shared" ref="H36" si="15">B36/$O36*100</f>
        <v>0.28303892636440731</v>
      </c>
      <c r="I36" s="35">
        <f t="shared" ref="I36" si="16">C36/$O36*100</f>
        <v>0.10448948622313868</v>
      </c>
      <c r="J36" s="35">
        <f t="shared" ref="J36" si="17">D36/$O36*100</f>
        <v>0.8496476233701602</v>
      </c>
      <c r="K36" s="35">
        <f t="shared" ref="K36" si="18">E36/$O36*100</f>
        <v>0.35024901708559464</v>
      </c>
      <c r="L36" s="35">
        <f t="shared" ref="L36" si="19">F36/O36*100</f>
        <v>1.1859349517726662E-2</v>
      </c>
      <c r="M36" s="35">
        <f t="shared" ref="M36" si="20">G36/$O36*100</f>
        <v>1.5992844025610278</v>
      </c>
      <c r="N36" s="46"/>
      <c r="O36" s="34">
        <v>21601.279748299457</v>
      </c>
      <c r="Q36" s="45"/>
      <c r="R36" s="44"/>
      <c r="T36" s="18"/>
      <c r="U36" s="44"/>
    </row>
    <row r="37" spans="1:21" ht="26.4" customHeight="1" x14ac:dyDescent="0.3">
      <c r="A37" s="55" t="s">
        <v>40</v>
      </c>
      <c r="B37" s="55"/>
      <c r="C37" s="55"/>
    </row>
  </sheetData>
  <mergeCells count="4">
    <mergeCell ref="B1:G1"/>
    <mergeCell ref="O1:O2"/>
    <mergeCell ref="H1:M1"/>
    <mergeCell ref="A37:C37"/>
  </mergeCells>
  <phoneticPr fontId="9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G13:G35" formulaRange="1"/>
    <ignoredError sqref="L26:L36 L13:L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7"/>
  <sheetViews>
    <sheetView zoomScale="70" zoomScaleNormal="70" workbookViewId="0">
      <selection activeCell="I22" sqref="I22"/>
    </sheetView>
  </sheetViews>
  <sheetFormatPr defaultRowHeight="14.4" x14ac:dyDescent="0.3"/>
  <cols>
    <col min="1" max="1" width="28.44140625" customWidth="1"/>
    <col min="2" max="2" width="25.88671875" customWidth="1"/>
    <col min="3" max="16" width="14.5546875" customWidth="1"/>
    <col min="17" max="53" width="8.88671875" style="36"/>
  </cols>
  <sheetData>
    <row r="1" spans="1:16" ht="32.4" customHeight="1" x14ac:dyDescent="0.3">
      <c r="A1" s="21" t="s">
        <v>26</v>
      </c>
      <c r="B1" s="20" t="s">
        <v>25</v>
      </c>
      <c r="C1" s="19">
        <v>2021</v>
      </c>
      <c r="D1" s="19">
        <v>2022</v>
      </c>
      <c r="E1" s="19">
        <v>2023</v>
      </c>
      <c r="F1" s="19">
        <v>2024</v>
      </c>
      <c r="G1" s="19" t="s">
        <v>24</v>
      </c>
      <c r="H1" s="19" t="s">
        <v>23</v>
      </c>
      <c r="I1" s="19" t="s">
        <v>22</v>
      </c>
      <c r="J1" s="19" t="s">
        <v>21</v>
      </c>
      <c r="K1" s="19" t="s">
        <v>20</v>
      </c>
      <c r="L1" s="19" t="s">
        <v>19</v>
      </c>
      <c r="M1" s="19" t="s">
        <v>18</v>
      </c>
      <c r="N1" s="19" t="s">
        <v>37</v>
      </c>
      <c r="O1" s="19" t="s">
        <v>38</v>
      </c>
      <c r="P1" s="19" t="s">
        <v>41</v>
      </c>
    </row>
    <row r="2" spans="1:16" ht="33" customHeight="1" x14ac:dyDescent="0.3">
      <c r="A2" s="17" t="s">
        <v>17</v>
      </c>
      <c r="B2" s="16" t="s">
        <v>9</v>
      </c>
      <c r="C2" s="44">
        <v>100</v>
      </c>
      <c r="D2" s="44">
        <v>103.80279405918313</v>
      </c>
      <c r="E2" s="44">
        <v>115.94455730350984</v>
      </c>
      <c r="F2" s="44">
        <v>115.29928475103632</v>
      </c>
      <c r="G2" s="44">
        <v>134.95648695823769</v>
      </c>
      <c r="H2" s="44">
        <v>152.29656089767371</v>
      </c>
      <c r="I2" s="44">
        <v>157.25761765761092</v>
      </c>
      <c r="J2" s="44">
        <v>158.19076889014218</v>
      </c>
      <c r="K2" s="44">
        <v>172.59161374012538</v>
      </c>
      <c r="L2" s="44">
        <v>178.33029652717195</v>
      </c>
      <c r="M2" s="44">
        <v>175.25129204586008</v>
      </c>
      <c r="N2" s="44">
        <v>167.36675601003284</v>
      </c>
      <c r="O2" s="44">
        <v>161.48829783112717</v>
      </c>
      <c r="P2" s="44">
        <v>157.78719252812778</v>
      </c>
    </row>
    <row r="3" spans="1:16" ht="33" customHeight="1" x14ac:dyDescent="0.3">
      <c r="A3" s="15" t="s">
        <v>17</v>
      </c>
      <c r="B3" s="14" t="s">
        <v>7</v>
      </c>
      <c r="C3" s="47">
        <v>100</v>
      </c>
      <c r="D3" s="47">
        <v>141.489332813522</v>
      </c>
      <c r="E3" s="47">
        <v>124.77421821865711</v>
      </c>
      <c r="F3" s="47">
        <v>130.94187040292204</v>
      </c>
      <c r="G3" s="47">
        <v>156.2525025727407</v>
      </c>
      <c r="H3" s="47">
        <v>173.47619201286147</v>
      </c>
      <c r="I3" s="47">
        <v>178.64979997733258</v>
      </c>
      <c r="J3" s="47">
        <v>183.66605057706431</v>
      </c>
      <c r="K3" s="47">
        <v>198.265373399987</v>
      </c>
      <c r="L3" s="47">
        <v>211.00344173853838</v>
      </c>
      <c r="M3" s="47">
        <v>213.58112057377113</v>
      </c>
      <c r="N3" s="47">
        <v>210.09129373293035</v>
      </c>
      <c r="O3" s="47">
        <v>208.79357890164036</v>
      </c>
      <c r="P3" s="47">
        <v>210.12854595358149</v>
      </c>
    </row>
    <row r="4" spans="1:16" ht="33" customHeight="1" x14ac:dyDescent="0.3">
      <c r="A4" s="17" t="s">
        <v>16</v>
      </c>
      <c r="B4" s="16" t="s">
        <v>9</v>
      </c>
      <c r="C4" s="44">
        <v>100</v>
      </c>
      <c r="D4" s="44">
        <v>98.425196850393704</v>
      </c>
      <c r="E4" s="44">
        <v>100.72754063636782</v>
      </c>
      <c r="F4" s="44">
        <v>104.88455024993219</v>
      </c>
      <c r="G4" s="44">
        <v>105.52409019048056</v>
      </c>
      <c r="H4" s="44">
        <v>108.72178989322241</v>
      </c>
      <c r="I4" s="44">
        <v>111.91948959596425</v>
      </c>
      <c r="J4" s="44">
        <v>115.11718929870607</v>
      </c>
      <c r="K4" s="44">
        <v>116.71603915007699</v>
      </c>
      <c r="L4" s="44">
        <v>118.31488900144791</v>
      </c>
      <c r="M4" s="44">
        <v>119.91373885281884</v>
      </c>
      <c r="N4" s="44">
        <v>121.51258870418975</v>
      </c>
      <c r="O4" s="44">
        <v>123.11143855556065</v>
      </c>
      <c r="P4" s="44">
        <v>124.7102884069316</v>
      </c>
    </row>
    <row r="5" spans="1:16" ht="33" customHeight="1" x14ac:dyDescent="0.3">
      <c r="A5" s="15" t="s">
        <v>16</v>
      </c>
      <c r="B5" s="14" t="s">
        <v>7</v>
      </c>
      <c r="C5" s="47">
        <v>217.98654795627297</v>
      </c>
      <c r="D5" s="47">
        <v>147.96397104592361</v>
      </c>
      <c r="E5" s="47">
        <v>148</v>
      </c>
      <c r="F5" s="47">
        <v>165.40994879216328</v>
      </c>
      <c r="G5" s="47">
        <v>153.70337478830481</v>
      </c>
      <c r="H5" s="47">
        <v>146.57804298279538</v>
      </c>
      <c r="I5" s="47">
        <v>143.40845351899949</v>
      </c>
      <c r="J5" s="47">
        <v>143.4850898897391</v>
      </c>
      <c r="K5" s="47">
        <v>148.38749712763848</v>
      </c>
      <c r="L5" s="47">
        <v>154.93280864477543</v>
      </c>
      <c r="M5" s="47">
        <v>161.73729010552574</v>
      </c>
      <c r="N5" s="47">
        <v>168.81060092614075</v>
      </c>
      <c r="O5" s="47">
        <v>176.16274683489766</v>
      </c>
      <c r="P5" s="47">
        <v>183.80409195734649</v>
      </c>
    </row>
    <row r="6" spans="1:16" ht="33" customHeight="1" x14ac:dyDescent="0.3">
      <c r="A6" s="17" t="s">
        <v>15</v>
      </c>
      <c r="B6" s="16" t="s">
        <v>14</v>
      </c>
      <c r="C6" s="18">
        <v>5.39439166666667</v>
      </c>
      <c r="D6" s="18">
        <v>5.1641666666666701</v>
      </c>
      <c r="E6" s="18">
        <v>4.9943666666666697</v>
      </c>
      <c r="F6" s="18">
        <v>5.3889333333333296</v>
      </c>
      <c r="G6" s="18">
        <v>5.9897</v>
      </c>
      <c r="H6" s="18">
        <v>6</v>
      </c>
      <c r="I6" s="18">
        <v>5.9</v>
      </c>
      <c r="J6" s="18">
        <v>5.9</v>
      </c>
      <c r="K6" s="18">
        <v>5.9</v>
      </c>
      <c r="L6" s="18">
        <v>5.957843137254903</v>
      </c>
      <c r="M6" s="18">
        <v>6.0162533640907352</v>
      </c>
      <c r="N6" s="18">
        <v>6.0752362402092723</v>
      </c>
      <c r="O6" s="18">
        <v>6.1347973798191671</v>
      </c>
      <c r="P6" s="18">
        <v>6.1949424521703351</v>
      </c>
    </row>
    <row r="7" spans="1:16" ht="33" customHeight="1" x14ac:dyDescent="0.3">
      <c r="A7" s="15" t="s">
        <v>13</v>
      </c>
      <c r="B7" s="14" t="s">
        <v>11</v>
      </c>
      <c r="C7" s="47">
        <v>70.852677165354322</v>
      </c>
      <c r="D7" s="47">
        <v>100.88187500000009</v>
      </c>
      <c r="E7" s="47">
        <v>82.355537848605607</v>
      </c>
      <c r="F7" s="47">
        <v>80.546719367588949</v>
      </c>
      <c r="G7" s="47">
        <v>73.88</v>
      </c>
      <c r="H7" s="47">
        <v>72.56</v>
      </c>
      <c r="I7" s="47">
        <v>73.593180263218102</v>
      </c>
      <c r="J7" s="47">
        <v>75.213271482395356</v>
      </c>
      <c r="K7" s="47">
        <v>74.41730046329215</v>
      </c>
      <c r="L7" s="47">
        <v>75.90564647255799</v>
      </c>
      <c r="M7" s="47">
        <v>77.423759402009154</v>
      </c>
      <c r="N7" s="47">
        <v>78.972234590049339</v>
      </c>
      <c r="O7" s="47">
        <v>80.551679281850326</v>
      </c>
      <c r="P7" s="47">
        <v>82.162712867487329</v>
      </c>
    </row>
    <row r="8" spans="1:16" ht="33" customHeight="1" x14ac:dyDescent="0.3">
      <c r="A8" s="17" t="s">
        <v>12</v>
      </c>
      <c r="B8" s="16" t="s">
        <v>11</v>
      </c>
      <c r="C8" s="44">
        <v>157</v>
      </c>
      <c r="D8" s="44">
        <v>113.1</v>
      </c>
      <c r="E8" s="44">
        <v>114.3</v>
      </c>
      <c r="F8" s="44">
        <v>113.7</v>
      </c>
      <c r="G8" s="44">
        <v>94.48</v>
      </c>
      <c r="H8" s="44">
        <v>87.3</v>
      </c>
      <c r="I8" s="44">
        <v>84.378186813186801</v>
      </c>
      <c r="J8" s="44">
        <v>82.078186813186804</v>
      </c>
      <c r="K8" s="44">
        <v>83.719750549450538</v>
      </c>
      <c r="L8" s="44">
        <v>85.394145560439554</v>
      </c>
      <c r="M8" s="44">
        <v>87.102028471648353</v>
      </c>
      <c r="N8" s="44">
        <v>88.844069041081326</v>
      </c>
      <c r="O8" s="44">
        <v>90.620950421902961</v>
      </c>
      <c r="P8" s="44">
        <v>92.433369430341017</v>
      </c>
    </row>
    <row r="9" spans="1:16" ht="33" customHeight="1" x14ac:dyDescent="0.3">
      <c r="A9" s="15" t="s">
        <v>10</v>
      </c>
      <c r="B9" s="14" t="s">
        <v>9</v>
      </c>
      <c r="C9" s="47">
        <v>100</v>
      </c>
      <c r="D9" s="47">
        <v>103</v>
      </c>
      <c r="E9" s="47">
        <v>106.09</v>
      </c>
      <c r="F9" s="47">
        <v>107.68134999999999</v>
      </c>
      <c r="G9" s="47">
        <v>109.83497699999999</v>
      </c>
      <c r="H9" s="47">
        <v>112.03167653999999</v>
      </c>
      <c r="I9" s="47">
        <v>114.27231007079999</v>
      </c>
      <c r="J9" s="47">
        <v>116.557756272216</v>
      </c>
      <c r="K9" s="47">
        <v>118.88891139766032</v>
      </c>
      <c r="L9" s="47">
        <v>121.26668962561354</v>
      </c>
      <c r="M9" s="47">
        <v>123.69202341812581</v>
      </c>
      <c r="N9" s="47">
        <v>126.16586388648834</v>
      </c>
      <c r="O9" s="47">
        <v>128.6891811642181</v>
      </c>
      <c r="P9" s="47">
        <v>131.26296478750245</v>
      </c>
    </row>
    <row r="10" spans="1:16" ht="33" customHeight="1" x14ac:dyDescent="0.3">
      <c r="A10" s="17" t="s">
        <v>10</v>
      </c>
      <c r="B10" s="16" t="s">
        <v>7</v>
      </c>
      <c r="C10" s="44">
        <v>100</v>
      </c>
      <c r="D10" s="44">
        <v>111.84551552756577</v>
      </c>
      <c r="E10" s="44">
        <v>121.42889746714873</v>
      </c>
      <c r="F10" s="44">
        <v>130.32096079656915</v>
      </c>
      <c r="G10" s="44">
        <v>140.23838591318801</v>
      </c>
      <c r="H10" s="44">
        <v>149.48009554486711</v>
      </c>
      <c r="I10" s="44">
        <v>158.56848535399504</v>
      </c>
      <c r="J10" s="44">
        <v>168.20944926351794</v>
      </c>
      <c r="K10" s="44">
        <v>178.43658377873984</v>
      </c>
      <c r="L10" s="44">
        <v>189.28552807248727</v>
      </c>
      <c r="M10" s="44">
        <v>200.7940881792945</v>
      </c>
      <c r="N10" s="44">
        <v>213.00236874059561</v>
      </c>
      <c r="O10" s="44">
        <v>225.95291276002385</v>
      </c>
      <c r="P10" s="44">
        <v>239.69084985583331</v>
      </c>
    </row>
    <row r="11" spans="1:16" ht="33" customHeight="1" x14ac:dyDescent="0.3">
      <c r="A11" s="15" t="s">
        <v>8</v>
      </c>
      <c r="B11" s="14" t="s">
        <v>9</v>
      </c>
      <c r="C11" s="47">
        <v>100</v>
      </c>
      <c r="D11" s="47">
        <v>100.78354546698118</v>
      </c>
      <c r="E11" s="47">
        <v>108.98371947343813</v>
      </c>
      <c r="F11" s="47">
        <v>110.47297061921795</v>
      </c>
      <c r="G11" s="47">
        <v>121.57242889750655</v>
      </c>
      <c r="H11" s="47">
        <v>132.82203622149771</v>
      </c>
      <c r="I11" s="47">
        <v>137.00936698129743</v>
      </c>
      <c r="J11" s="47">
        <v>138.81609581082455</v>
      </c>
      <c r="K11" s="47">
        <v>148.08503154789753</v>
      </c>
      <c r="L11" s="47">
        <v>152.12482520898382</v>
      </c>
      <c r="M11" s="47">
        <v>150.90906617672317</v>
      </c>
      <c r="N11" s="47">
        <v>146.82909530119096</v>
      </c>
      <c r="O11" s="47">
        <v>143.94479485069647</v>
      </c>
      <c r="P11" s="47">
        <v>142.35824883660607</v>
      </c>
    </row>
    <row r="12" spans="1:16" ht="33" customHeight="1" x14ac:dyDescent="0.3">
      <c r="A12" s="13" t="s">
        <v>8</v>
      </c>
      <c r="B12" s="12" t="s">
        <v>7</v>
      </c>
      <c r="C12" s="48">
        <v>100</v>
      </c>
      <c r="D12" s="48">
        <v>100.16005442155658</v>
      </c>
      <c r="E12" s="48">
        <v>92.838910140711022</v>
      </c>
      <c r="F12" s="48">
        <v>100.02787000576492</v>
      </c>
      <c r="G12" s="48">
        <v>108.11270105707439</v>
      </c>
      <c r="H12" s="48">
        <v>113.83094983274479</v>
      </c>
      <c r="I12" s="48">
        <v>115.28347469136625</v>
      </c>
      <c r="J12" s="48">
        <v>117.50309310365864</v>
      </c>
      <c r="K12" s="48">
        <v>125.16830650597784</v>
      </c>
      <c r="L12" s="48">
        <v>132.440414445606</v>
      </c>
      <c r="M12" s="48">
        <v>135.32342941269135</v>
      </c>
      <c r="N12" s="48">
        <v>135.61477606100468</v>
      </c>
      <c r="O12" s="48">
        <v>136.93929197850272</v>
      </c>
      <c r="P12" s="48">
        <v>139.49285875811381</v>
      </c>
    </row>
    <row r="13" spans="1:16" s="36" customFormat="1" x14ac:dyDescent="0.3"/>
    <row r="14" spans="1:16" s="36" customFormat="1" x14ac:dyDescent="0.3"/>
    <row r="15" spans="1:16" s="36" customFormat="1" x14ac:dyDescent="0.3"/>
    <row r="16" spans="1:16" s="36" customFormat="1" x14ac:dyDescent="0.3"/>
    <row r="17" s="36" customFormat="1" x14ac:dyDescent="0.3"/>
    <row r="18" s="36" customFormat="1" x14ac:dyDescent="0.3"/>
    <row r="19" s="36" customFormat="1" x14ac:dyDescent="0.3"/>
    <row r="20" s="36" customFormat="1" x14ac:dyDescent="0.3"/>
    <row r="21" s="36" customFormat="1" x14ac:dyDescent="0.3"/>
    <row r="22" s="36" customFormat="1" x14ac:dyDescent="0.3"/>
    <row r="23" s="36" customFormat="1" x14ac:dyDescent="0.3"/>
    <row r="24" s="36" customFormat="1" x14ac:dyDescent="0.3"/>
    <row r="25" s="36" customFormat="1" x14ac:dyDescent="0.3"/>
    <row r="26" s="36" customFormat="1" x14ac:dyDescent="0.3"/>
    <row r="27" s="36" customFormat="1" x14ac:dyDescent="0.3"/>
    <row r="28" s="36" customFormat="1" x14ac:dyDescent="0.3"/>
    <row r="29" s="36" customFormat="1" x14ac:dyDescent="0.3"/>
    <row r="30" s="36" customFormat="1" x14ac:dyDescent="0.3"/>
    <row r="31" s="36" customFormat="1" x14ac:dyDescent="0.3"/>
    <row r="32" s="36" customFormat="1" x14ac:dyDescent="0.3"/>
    <row r="33" s="36" customFormat="1" x14ac:dyDescent="0.3"/>
    <row r="34" s="36" customFormat="1" x14ac:dyDescent="0.3"/>
    <row r="35" s="36" customFormat="1" x14ac:dyDescent="0.3"/>
    <row r="36" s="36" customFormat="1" x14ac:dyDescent="0.3"/>
    <row r="37" s="36" customFormat="1" x14ac:dyDescent="0.3"/>
    <row r="38" s="36" customFormat="1" x14ac:dyDescent="0.3"/>
    <row r="39" s="36" customFormat="1" x14ac:dyDescent="0.3"/>
    <row r="40" s="36" customFormat="1" x14ac:dyDescent="0.3"/>
    <row r="41" s="36" customFormat="1" x14ac:dyDescent="0.3"/>
    <row r="42" s="36" customFormat="1" x14ac:dyDescent="0.3"/>
    <row r="43" s="36" customFormat="1" x14ac:dyDescent="0.3"/>
    <row r="44" s="36" customFormat="1" x14ac:dyDescent="0.3"/>
    <row r="45" s="36" customFormat="1" x14ac:dyDescent="0.3"/>
    <row r="46" s="36" customFormat="1" x14ac:dyDescent="0.3"/>
    <row r="47" s="36" customFormat="1" x14ac:dyDescent="0.3"/>
    <row r="48" s="36" customFormat="1" x14ac:dyDescent="0.3"/>
    <row r="49" s="36" customFormat="1" x14ac:dyDescent="0.3"/>
    <row r="50" s="36" customFormat="1" x14ac:dyDescent="0.3"/>
    <row r="51" s="36" customFormat="1" x14ac:dyDescent="0.3"/>
    <row r="52" s="36" customFormat="1" x14ac:dyDescent="0.3"/>
    <row r="53" s="36" customFormat="1" x14ac:dyDescent="0.3"/>
    <row r="54" s="36" customFormat="1" x14ac:dyDescent="0.3"/>
    <row r="55" s="36" customFormat="1" x14ac:dyDescent="0.3"/>
    <row r="56" s="36" customFormat="1" x14ac:dyDescent="0.3"/>
    <row r="57" s="36" customFormat="1" x14ac:dyDescent="0.3"/>
    <row r="58" s="36" customFormat="1" x14ac:dyDescent="0.3"/>
    <row r="59" s="36" customFormat="1" x14ac:dyDescent="0.3"/>
    <row r="60" s="36" customFormat="1" x14ac:dyDescent="0.3"/>
    <row r="61" s="36" customFormat="1" x14ac:dyDescent="0.3"/>
    <row r="62" s="36" customFormat="1" x14ac:dyDescent="0.3"/>
    <row r="63" s="36" customFormat="1" x14ac:dyDescent="0.3"/>
    <row r="64" s="36" customFormat="1" x14ac:dyDescent="0.3"/>
    <row r="65" s="36" customFormat="1" x14ac:dyDescent="0.3"/>
    <row r="66" s="36" customFormat="1" x14ac:dyDescent="0.3"/>
    <row r="67" s="36" customFormat="1" x14ac:dyDescent="0.3"/>
    <row r="68" s="36" customFormat="1" x14ac:dyDescent="0.3"/>
    <row r="69" s="36" customFormat="1" x14ac:dyDescent="0.3"/>
    <row r="70" s="36" customFormat="1" x14ac:dyDescent="0.3"/>
    <row r="71" s="36" customFormat="1" x14ac:dyDescent="0.3"/>
    <row r="72" s="36" customFormat="1" x14ac:dyDescent="0.3"/>
    <row r="73" s="36" customFormat="1" x14ac:dyDescent="0.3"/>
    <row r="74" s="36" customFormat="1" x14ac:dyDescent="0.3"/>
    <row r="75" s="36" customFormat="1" x14ac:dyDescent="0.3"/>
    <row r="76" s="36" customFormat="1" x14ac:dyDescent="0.3"/>
    <row r="77" s="36" customFormat="1" x14ac:dyDescent="0.3"/>
    <row r="78" s="36" customFormat="1" x14ac:dyDescent="0.3"/>
    <row r="79" s="36" customFormat="1" x14ac:dyDescent="0.3"/>
    <row r="80" s="36" customFormat="1" x14ac:dyDescent="0.3"/>
    <row r="81" s="36" customFormat="1" x14ac:dyDescent="0.3"/>
    <row r="82" s="36" customFormat="1" x14ac:dyDescent="0.3"/>
    <row r="83" s="36" customFormat="1" x14ac:dyDescent="0.3"/>
    <row r="84" s="36" customFormat="1" x14ac:dyDescent="0.3"/>
    <row r="85" s="36" customFormat="1" x14ac:dyDescent="0.3"/>
    <row r="86" s="36" customFormat="1" x14ac:dyDescent="0.3"/>
    <row r="87" s="36" customFormat="1" x14ac:dyDescent="0.3"/>
    <row r="88" s="36" customFormat="1" x14ac:dyDescent="0.3"/>
    <row r="89" s="36" customFormat="1" x14ac:dyDescent="0.3"/>
    <row r="90" s="36" customFormat="1" x14ac:dyDescent="0.3"/>
    <row r="91" s="36" customFormat="1" x14ac:dyDescent="0.3"/>
    <row r="92" s="36" customFormat="1" x14ac:dyDescent="0.3"/>
    <row r="93" s="36" customFormat="1" x14ac:dyDescent="0.3"/>
    <row r="94" s="36" customFormat="1" x14ac:dyDescent="0.3"/>
    <row r="95" s="36" customFormat="1" x14ac:dyDescent="0.3"/>
    <row r="96" s="36" customFormat="1" x14ac:dyDescent="0.3"/>
    <row r="97" s="36" customFormat="1" x14ac:dyDescent="0.3"/>
    <row r="98" s="36" customFormat="1" x14ac:dyDescent="0.3"/>
    <row r="99" s="36" customFormat="1" x14ac:dyDescent="0.3"/>
    <row r="100" s="36" customFormat="1" x14ac:dyDescent="0.3"/>
    <row r="101" s="36" customFormat="1" x14ac:dyDescent="0.3"/>
    <row r="102" s="36" customFormat="1" x14ac:dyDescent="0.3"/>
    <row r="103" s="36" customFormat="1" x14ac:dyDescent="0.3"/>
    <row r="104" s="36" customFormat="1" x14ac:dyDescent="0.3"/>
    <row r="105" s="36" customFormat="1" x14ac:dyDescent="0.3"/>
    <row r="106" s="36" customFormat="1" x14ac:dyDescent="0.3"/>
    <row r="107" s="36" customFormat="1" x14ac:dyDescent="0.3"/>
    <row r="108" s="36" customFormat="1" x14ac:dyDescent="0.3"/>
    <row r="109" s="36" customFormat="1" x14ac:dyDescent="0.3"/>
    <row r="110" s="36" customFormat="1" x14ac:dyDescent="0.3"/>
    <row r="111" s="36" customFormat="1" x14ac:dyDescent="0.3"/>
    <row r="112" s="36" customFormat="1" x14ac:dyDescent="0.3"/>
    <row r="113" s="36" customFormat="1" x14ac:dyDescent="0.3"/>
    <row r="114" s="36" customFormat="1" x14ac:dyDescent="0.3"/>
    <row r="115" s="36" customFormat="1" x14ac:dyDescent="0.3"/>
    <row r="116" s="36" customFormat="1" x14ac:dyDescent="0.3"/>
    <row r="117" s="36" customFormat="1" x14ac:dyDescent="0.3"/>
    <row r="118" s="36" customFormat="1" x14ac:dyDescent="0.3"/>
    <row r="119" s="36" customFormat="1" x14ac:dyDescent="0.3"/>
    <row r="120" s="36" customFormat="1" x14ac:dyDescent="0.3"/>
    <row r="121" s="36" customFormat="1" x14ac:dyDescent="0.3"/>
    <row r="122" s="36" customFormat="1" x14ac:dyDescent="0.3"/>
    <row r="123" s="36" customFormat="1" x14ac:dyDescent="0.3"/>
    <row r="124" s="36" customFormat="1" x14ac:dyDescent="0.3"/>
    <row r="125" s="36" customFormat="1" x14ac:dyDescent="0.3"/>
    <row r="126" s="36" customFormat="1" x14ac:dyDescent="0.3"/>
    <row r="127" s="36" customFormat="1" x14ac:dyDescent="0.3"/>
    <row r="128" s="36" customFormat="1" x14ac:dyDescent="0.3"/>
    <row r="129" s="36" customFormat="1" x14ac:dyDescent="0.3"/>
    <row r="130" s="36" customFormat="1" x14ac:dyDescent="0.3"/>
    <row r="131" s="36" customFormat="1" x14ac:dyDescent="0.3"/>
    <row r="132" s="36" customFormat="1" x14ac:dyDescent="0.3"/>
    <row r="133" s="36" customFormat="1" x14ac:dyDescent="0.3"/>
    <row r="134" s="36" customFormat="1" x14ac:dyDescent="0.3"/>
    <row r="135" s="36" customFormat="1" x14ac:dyDescent="0.3"/>
    <row r="136" s="36" customFormat="1" x14ac:dyDescent="0.3"/>
    <row r="137" s="36" customFormat="1" x14ac:dyDescent="0.3"/>
    <row r="138" s="36" customFormat="1" x14ac:dyDescent="0.3"/>
    <row r="139" s="36" customFormat="1" x14ac:dyDescent="0.3"/>
    <row r="140" s="36" customFormat="1" x14ac:dyDescent="0.3"/>
    <row r="141" s="36" customFormat="1" x14ac:dyDescent="0.3"/>
    <row r="142" s="36" customFormat="1" x14ac:dyDescent="0.3"/>
    <row r="143" s="36" customFormat="1" x14ac:dyDescent="0.3"/>
    <row r="144" s="36" customFormat="1" x14ac:dyDescent="0.3"/>
    <row r="145" s="36" customFormat="1" x14ac:dyDescent="0.3"/>
    <row r="146" s="36" customFormat="1" x14ac:dyDescent="0.3"/>
    <row r="147" s="36" customFormat="1" x14ac:dyDescent="0.3"/>
    <row r="148" s="36" customFormat="1" x14ac:dyDescent="0.3"/>
    <row r="149" s="36" customFormat="1" x14ac:dyDescent="0.3"/>
    <row r="150" s="36" customFormat="1" x14ac:dyDescent="0.3"/>
    <row r="151" s="36" customFormat="1" x14ac:dyDescent="0.3"/>
    <row r="152" s="36" customFormat="1" x14ac:dyDescent="0.3"/>
    <row r="153" s="36" customFormat="1" x14ac:dyDescent="0.3"/>
    <row r="154" s="36" customFormat="1" x14ac:dyDescent="0.3"/>
    <row r="155" s="36" customFormat="1" x14ac:dyDescent="0.3"/>
    <row r="156" s="36" customFormat="1" x14ac:dyDescent="0.3"/>
    <row r="157" s="36" customFormat="1" x14ac:dyDescent="0.3"/>
  </sheetData>
  <phoneticPr fontId="9" type="noConversion"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Dados_observados_mensais</vt:lpstr>
      <vt:lpstr>Dados_obs_projetados_2001_2034</vt:lpstr>
      <vt:lpstr>Premissas_projeções_até_2034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Braulio Borges</dc:creator>
  <cp:lastModifiedBy>Lenovo</cp:lastModifiedBy>
  <dcterms:created xsi:type="dcterms:W3CDTF">2022-12-02T18:59:45Z</dcterms:created>
  <dcterms:modified xsi:type="dcterms:W3CDTF">2025-03-21T14:49:33Z</dcterms:modified>
</cp:coreProperties>
</file>