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PD\Documents\Observatório de PF\"/>
    </mc:Choice>
  </mc:AlternateContent>
  <bookViews>
    <workbookView xWindow="0" yWindow="0" windowWidth="19200" windowHeight="6720" firstSheet="2" activeTab="3"/>
  </bookViews>
  <sheets>
    <sheet name="Despesa Primária R$ mil" sheetId="4" r:id="rId1"/>
    <sheet name="Despesa Primária % do PIB" sheetId="1" r:id="rId2"/>
    <sheet name="Despesa Primária %PIB potencial" sheetId="2" r:id="rId3"/>
    <sheet name="Memo PIB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4" l="1"/>
  <c r="A4" i="4" l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<sst xmlns="http://schemas.openxmlformats.org/spreadsheetml/2006/main" count="41" uniqueCount="17">
  <si>
    <t>Pessoal e Encargos</t>
  </si>
  <si>
    <t>Benefícios Previdenciários</t>
  </si>
  <si>
    <t>RMV LOAS e EPU</t>
  </si>
  <si>
    <t>Seguro Desemprego</t>
  </si>
  <si>
    <t>Custeio e Investimento</t>
  </si>
  <si>
    <t>Subsídios</t>
  </si>
  <si>
    <t>Total</t>
  </si>
  <si>
    <t>Fontes: STN, BCB, MPS, MTE, Giambiagi e coautores (1995, 1997).</t>
  </si>
  <si>
    <t>* Entre 1986-94, BCB. Para 95 e 96, BEPS/MPOG, STN e 1997-2016, STN.</t>
  </si>
  <si>
    <t>** Até 1995 retirados de Giambiagi (1997), custeio agropecuário e exportação. Após 1996 STN. Entre 1986 e 1987, os dados foram deduzidos de custeio e investimento.</t>
  </si>
  <si>
    <t>*** Exclui cessão onerosa (2010) e Desoneração da Folha.</t>
  </si>
  <si>
    <t>http://portalibre.fgv.br/main.jsp?lumPageId=402880811D8E34B9011D9CCBFDD1784C&amp;contentId=8A7C82C55EC04CF1015F7283536B2D29</t>
  </si>
  <si>
    <t>*** Exclui cessão onerosa (2010) e desoneração da folha.</t>
  </si>
  <si>
    <t>PIB corrente (R$ mil)</t>
  </si>
  <si>
    <t>PIB potencial (R$ mil)</t>
  </si>
  <si>
    <t>Para maiores detalhes metodológicos, ver:</t>
  </si>
  <si>
    <t>* Entre 1986-94, BCB. Para 95 e 96, BEPS/MPOG, STN e 1997-2019, STN.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</si>
</sst>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#,##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3" xfId="0" applyBorder="1"/>
    <xf numFmtId="164" fontId="0" fillId="0" borderId="3" xfId="1" applyNumberFormat="1" applyFont="1" applyBorder="1"/>
    <xf numFmtId="10" fontId="0" fillId="0" borderId="3" xfId="0" applyNumberFormat="1" applyBorder="1"/>
    <xf numFmtId="10" fontId="0" fillId="0" borderId="3" xfId="0" applyNumberFormat="1" applyBorder="1" applyAlignment="1">
      <alignment wrapText="1"/>
    </xf>
    <xf numFmtId="164" fontId="0" fillId="0" borderId="3" xfId="1" applyNumberFormat="1" applyFont="1" applyBorder="1" applyAlignment="1">
      <alignment horizontal="right"/>
    </xf>
    <xf numFmtId="164" fontId="0" fillId="0" borderId="3" xfId="0" applyNumberFormat="1" applyBorder="1"/>
    <xf numFmtId="164" fontId="2" fillId="0" borderId="3" xfId="1" applyNumberFormat="1" applyFont="1" applyFill="1" applyBorder="1"/>
    <xf numFmtId="164" fontId="2" fillId="0" borderId="0" xfId="1" applyNumberFormat="1" applyFont="1" applyFill="1" applyBorder="1"/>
    <xf numFmtId="0" fontId="0" fillId="0" borderId="0" xfId="0" applyBorder="1"/>
    <xf numFmtId="164" fontId="0" fillId="0" borderId="0" xfId="1" applyNumberFormat="1" applyFont="1" applyBorder="1"/>
    <xf numFmtId="10" fontId="0" fillId="0" borderId="0" xfId="0" applyNumberFormat="1" applyBorder="1"/>
    <xf numFmtId="10" fontId="0" fillId="0" borderId="0" xfId="0" applyNumberFormat="1" applyBorder="1" applyAlignment="1">
      <alignment wrapText="1"/>
    </xf>
    <xf numFmtId="164" fontId="0" fillId="0" borderId="0" xfId="0" applyNumberFormat="1"/>
    <xf numFmtId="0" fontId="0" fillId="0" borderId="0" xfId="0" applyAlignment="1">
      <alignment wrapText="1"/>
    </xf>
    <xf numFmtId="10" fontId="0" fillId="0" borderId="0" xfId="0" applyNumberFormat="1" applyFill="1" applyBorder="1"/>
    <xf numFmtId="0" fontId="3" fillId="0" borderId="0" xfId="2"/>
    <xf numFmtId="3" fontId="0" fillId="0" borderId="3" xfId="0" applyNumberFormat="1" applyBorder="1"/>
    <xf numFmtId="165" fontId="0" fillId="0" borderId="3" xfId="1" applyNumberFormat="1" applyFont="1" applyBorder="1"/>
    <xf numFmtId="4" fontId="0" fillId="0" borderId="3" xfId="1" applyNumberFormat="1" applyFont="1" applyBorder="1"/>
    <xf numFmtId="166" fontId="0" fillId="0" borderId="3" xfId="1" applyNumberFormat="1" applyFont="1" applyBorder="1"/>
    <xf numFmtId="4" fontId="0" fillId="0" borderId="3" xfId="0" applyNumberFormat="1" applyBorder="1"/>
    <xf numFmtId="0" fontId="0" fillId="0" borderId="4" xfId="0" applyBorder="1"/>
    <xf numFmtId="0" fontId="0" fillId="0" borderId="3" xfId="0" applyBorder="1" applyAlignment="1">
      <alignment horizontal="right"/>
    </xf>
    <xf numFmtId="0" fontId="0" fillId="0" borderId="3" xfId="0" applyFill="1" applyBorder="1"/>
    <xf numFmtId="165" fontId="0" fillId="0" borderId="3" xfId="0" applyNumberFormat="1" applyBorder="1"/>
    <xf numFmtId="166" fontId="0" fillId="0" borderId="3" xfId="0" applyNumberFormat="1" applyBorder="1"/>
    <xf numFmtId="3" fontId="0" fillId="0" borderId="3" xfId="0" applyNumberFormat="1" applyFill="1" applyBorder="1"/>
    <xf numFmtId="164" fontId="0" fillId="0" borderId="3" xfId="1" applyNumberFormat="1" applyFont="1" applyBorder="1" applyAlignment="1">
      <alignment vertical="center"/>
    </xf>
    <xf numFmtId="165" fontId="0" fillId="0" borderId="0" xfId="0" applyNumberFormat="1" applyFill="1" applyBorder="1"/>
    <xf numFmtId="4" fontId="0" fillId="0" borderId="3" xfId="0" applyNumberFormat="1" applyFill="1" applyBorder="1"/>
    <xf numFmtId="166" fontId="0" fillId="0" borderId="3" xfId="0" applyNumberFormat="1" applyFill="1" applyBorder="1"/>
    <xf numFmtId="3" fontId="0" fillId="0" borderId="0" xfId="0" applyNumberFormat="1" applyFill="1" applyBorder="1"/>
    <xf numFmtId="3" fontId="0" fillId="0" borderId="5" xfId="0" applyNumberFormat="1" applyBorder="1"/>
    <xf numFmtId="10" fontId="0" fillId="0" borderId="3" xfId="1" applyNumberFormat="1" applyFont="1" applyBorder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3">
    <cellStyle name="Hiperlink" xfId="2" builtinId="8"/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ortalibre.fgv.br/main.jsp?lumPageId=402880811D8E34B9011D9CCBFDD1784C&amp;contentId=8A7C82C55EC04CF1015F7283536B2D29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ortalibre.fgv.br/main.jsp?lumPageId=402880811D8E34B9011D9CCBFDD1784C&amp;contentId=8A7C82C55EC04CF1015F7283536B2D29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portalibre.fgv.br/main.jsp?lumPageId=402880811D8E34B9011D9CCBFDD1784C&amp;contentId=8A7C82C55EC04CF1015F7283536B2D29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pane ySplit="2" topLeftCell="A30" activePane="bottomLeft" state="frozen"/>
      <selection pane="bottomLeft" activeCell="E36" sqref="E36"/>
    </sheetView>
  </sheetViews>
  <sheetFormatPr defaultRowHeight="14.5" x14ac:dyDescent="0.35"/>
  <cols>
    <col min="2" max="2" width="14.1796875" customWidth="1"/>
    <col min="3" max="3" width="16" customWidth="1"/>
    <col min="4" max="5" width="14.1796875" customWidth="1"/>
    <col min="6" max="6" width="16.26953125" customWidth="1"/>
    <col min="7" max="7" width="14.1796875" customWidth="1"/>
    <col min="8" max="8" width="16.7265625" customWidth="1"/>
  </cols>
  <sheetData>
    <row r="1" spans="1:8" x14ac:dyDescent="0.35">
      <c r="A1" s="39"/>
      <c r="B1" s="35" t="s">
        <v>0</v>
      </c>
      <c r="C1" s="35" t="s">
        <v>1</v>
      </c>
      <c r="D1" s="35" t="s">
        <v>2</v>
      </c>
      <c r="E1" s="35" t="s">
        <v>3</v>
      </c>
      <c r="F1" s="35" t="s">
        <v>4</v>
      </c>
      <c r="G1" s="35" t="s">
        <v>5</v>
      </c>
      <c r="H1" s="37" t="s">
        <v>6</v>
      </c>
    </row>
    <row r="2" spans="1:8" x14ac:dyDescent="0.35">
      <c r="A2" s="40"/>
      <c r="B2" s="36"/>
      <c r="C2" s="36"/>
      <c r="D2" s="36"/>
      <c r="E2" s="36"/>
      <c r="F2" s="36"/>
      <c r="G2" s="36"/>
      <c r="H2" s="38"/>
    </row>
    <row r="3" spans="1:8" x14ac:dyDescent="0.35">
      <c r="A3" s="1">
        <v>1986</v>
      </c>
      <c r="B3" s="20">
        <v>3.1690076153999998E-2</v>
      </c>
      <c r="C3" s="20">
        <v>4.257616000000003E-2</v>
      </c>
      <c r="D3" s="20">
        <v>4.0722471818181831E-3</v>
      </c>
      <c r="E3" s="20">
        <v>8.1629009280000014E-5</v>
      </c>
      <c r="F3" s="20">
        <v>6.8043958979744079E-2</v>
      </c>
      <c r="G3" s="20">
        <v>1.5388973493975914E-2</v>
      </c>
      <c r="H3" s="19">
        <v>0.16185304481881818</v>
      </c>
    </row>
    <row r="4" spans="1:8" x14ac:dyDescent="0.35">
      <c r="A4" s="1">
        <f>A3+1</f>
        <v>1987</v>
      </c>
      <c r="B4" s="20">
        <v>0.14291076618000001</v>
      </c>
      <c r="C4" s="20">
        <v>0.10202007999999999</v>
      </c>
      <c r="D4" s="20">
        <v>1.1775090909090912E-2</v>
      </c>
      <c r="E4" s="20">
        <v>2.3351649375599995E-3</v>
      </c>
      <c r="F4" s="20">
        <v>0.18584412320102364</v>
      </c>
      <c r="G4" s="20">
        <v>8.0186988949416324E-2</v>
      </c>
      <c r="H4" s="19">
        <v>0.52507221417709082</v>
      </c>
    </row>
    <row r="5" spans="1:8" x14ac:dyDescent="0.35">
      <c r="A5" s="1">
        <f t="shared" ref="A5:A33" si="0">A4+1</f>
        <v>1988</v>
      </c>
      <c r="B5" s="20">
        <v>1.2516140211119999</v>
      </c>
      <c r="C5" s="20">
        <v>0.73426937818181748</v>
      </c>
      <c r="D5" s="20">
        <v>8.4263983636363685E-2</v>
      </c>
      <c r="E5" s="20">
        <v>1.9781922036240001E-2</v>
      </c>
      <c r="F5" s="20">
        <v>1.39383484616376</v>
      </c>
      <c r="G5" s="20">
        <v>0.24376554255428759</v>
      </c>
      <c r="H5" s="19">
        <v>3.7275296936844686</v>
      </c>
    </row>
    <row r="6" spans="1:8" x14ac:dyDescent="0.35">
      <c r="A6" s="1">
        <f t="shared" si="0"/>
        <v>1989</v>
      </c>
      <c r="B6" s="19">
        <v>18.602909058353998</v>
      </c>
      <c r="C6" s="20">
        <v>12.239644727272726</v>
      </c>
      <c r="D6" s="20">
        <v>1.1766469681818181</v>
      </c>
      <c r="E6" s="20">
        <v>0.46729090827314995</v>
      </c>
      <c r="F6" s="20">
        <v>15.827618154119845</v>
      </c>
      <c r="G6" s="20">
        <v>2.447928945454545</v>
      </c>
      <c r="H6" s="19">
        <v>50.762038761656079</v>
      </c>
    </row>
    <row r="7" spans="1:8" x14ac:dyDescent="0.35">
      <c r="A7" s="1">
        <f t="shared" si="0"/>
        <v>1990</v>
      </c>
      <c r="B7" s="18">
        <v>576.27054444607199</v>
      </c>
      <c r="C7" s="20">
        <v>376.07969309090947</v>
      </c>
      <c r="D7" s="20">
        <v>30.895228727272723</v>
      </c>
      <c r="E7" s="20">
        <v>35.371796301735721</v>
      </c>
      <c r="F7" s="20">
        <v>294.67729402976926</v>
      </c>
      <c r="G7" s="20">
        <v>13.656525168105652</v>
      </c>
      <c r="H7" s="19">
        <v>1326.9510817638647</v>
      </c>
    </row>
    <row r="8" spans="1:8" x14ac:dyDescent="0.35">
      <c r="A8" s="1">
        <f t="shared" si="0"/>
        <v>1991</v>
      </c>
      <c r="B8" s="18">
        <v>2039.8778146120319</v>
      </c>
      <c r="C8" s="20">
        <v>2023.0973410909098</v>
      </c>
      <c r="D8" s="20">
        <v>173.94907436363636</v>
      </c>
      <c r="E8" s="20">
        <v>190.01614512201718</v>
      </c>
      <c r="F8" s="20">
        <v>1946.9183965928928</v>
      </c>
      <c r="G8" s="20">
        <v>69.761977278996895</v>
      </c>
      <c r="H8" s="19">
        <v>6443.6207490604857</v>
      </c>
    </row>
    <row r="9" spans="1:8" x14ac:dyDescent="0.35">
      <c r="A9" s="1">
        <f t="shared" si="0"/>
        <v>1992</v>
      </c>
      <c r="B9" s="18">
        <v>23057.672323285435</v>
      </c>
      <c r="C9" s="20">
        <v>27048.693684363607</v>
      </c>
      <c r="D9" s="20">
        <v>1707.4149519999996</v>
      </c>
      <c r="E9" s="20">
        <v>2377.747159475306</v>
      </c>
      <c r="F9" s="20">
        <v>13464.84881280015</v>
      </c>
      <c r="G9" s="20">
        <v>263.24762709842923</v>
      </c>
      <c r="H9" s="19">
        <v>67919.624559022923</v>
      </c>
    </row>
    <row r="10" spans="1:8" x14ac:dyDescent="0.35">
      <c r="A10" s="1">
        <f t="shared" si="0"/>
        <v>1993</v>
      </c>
      <c r="B10" s="18">
        <v>588439.99978947116</v>
      </c>
      <c r="C10" s="20">
        <v>703115.25709090964</v>
      </c>
      <c r="D10" s="20">
        <v>28168.517090909096</v>
      </c>
      <c r="E10" s="20">
        <v>47223.679999952772</v>
      </c>
      <c r="F10" s="20">
        <v>516935.22892771859</v>
      </c>
      <c r="G10" s="20">
        <v>15385.454203302177</v>
      </c>
      <c r="H10" s="19">
        <v>1899268.1371022633</v>
      </c>
    </row>
    <row r="11" spans="1:8" x14ac:dyDescent="0.35">
      <c r="A11" s="1">
        <f>A10+1</f>
        <v>1994</v>
      </c>
      <c r="B11" s="18">
        <v>17932545.090903498</v>
      </c>
      <c r="C11" s="20">
        <v>16925092</v>
      </c>
      <c r="D11" s="20">
        <v>1311112.872</v>
      </c>
      <c r="E11" s="20">
        <v>1547500</v>
      </c>
      <c r="F11" s="20">
        <v>10843183.999997212</v>
      </c>
      <c r="G11" s="20">
        <v>349204.679</v>
      </c>
      <c r="H11" s="19">
        <v>48908638.641900703</v>
      </c>
    </row>
    <row r="12" spans="1:8" x14ac:dyDescent="0.35">
      <c r="A12" s="1">
        <f t="shared" si="0"/>
        <v>1995</v>
      </c>
      <c r="B12" s="18">
        <v>36005569.195906922</v>
      </c>
      <c r="C12" s="20">
        <v>32313593</v>
      </c>
      <c r="D12" s="20">
        <v>2219179</v>
      </c>
      <c r="E12" s="20">
        <v>2898880</v>
      </c>
      <c r="F12" s="20">
        <v>18358120.000000004</v>
      </c>
      <c r="G12" s="20">
        <v>705991.55286092008</v>
      </c>
      <c r="H12" s="19">
        <v>92501332.748767838</v>
      </c>
    </row>
    <row r="13" spans="1:8" x14ac:dyDescent="0.35">
      <c r="A13" s="1">
        <f t="shared" si="0"/>
        <v>1996</v>
      </c>
      <c r="B13" s="18">
        <v>40900883</v>
      </c>
      <c r="C13" s="20">
        <v>40436900</v>
      </c>
      <c r="D13" s="20">
        <v>2460393</v>
      </c>
      <c r="E13" s="20">
        <v>3309170</v>
      </c>
      <c r="F13" s="20">
        <v>24892042.449996799</v>
      </c>
      <c r="G13" s="20">
        <v>1223589.7305564617</v>
      </c>
      <c r="H13" s="19">
        <v>113222978.18055326</v>
      </c>
    </row>
    <row r="14" spans="1:8" x14ac:dyDescent="0.35">
      <c r="A14" s="1">
        <f t="shared" si="0"/>
        <v>1997</v>
      </c>
      <c r="B14" s="18">
        <v>40132129.790680014</v>
      </c>
      <c r="C14" s="20">
        <v>47248980</v>
      </c>
      <c r="D14" s="20">
        <v>3099552.0000000005</v>
      </c>
      <c r="E14" s="20">
        <v>3451040</v>
      </c>
      <c r="F14" s="20">
        <v>37262566.756848253</v>
      </c>
      <c r="G14" s="20">
        <v>1773732.4281834937</v>
      </c>
      <c r="H14" s="19">
        <v>132968000.97571176</v>
      </c>
    </row>
    <row r="15" spans="1:8" x14ac:dyDescent="0.35">
      <c r="A15" s="1">
        <f t="shared" si="0"/>
        <v>1998</v>
      </c>
      <c r="B15" s="18">
        <v>44664708.183639996</v>
      </c>
      <c r="C15" s="20">
        <v>53742550</v>
      </c>
      <c r="D15" s="20">
        <v>3447815.0000000005</v>
      </c>
      <c r="E15" s="20">
        <v>4056870</v>
      </c>
      <c r="F15" s="20">
        <v>40795473.329090118</v>
      </c>
      <c r="G15" s="20">
        <v>2075464.8805833713</v>
      </c>
      <c r="H15" s="19">
        <v>148782881.39331347</v>
      </c>
    </row>
    <row r="16" spans="1:8" x14ac:dyDescent="0.35">
      <c r="A16" s="1">
        <f t="shared" si="0"/>
        <v>1999</v>
      </c>
      <c r="B16" s="18">
        <v>48261258.80223</v>
      </c>
      <c r="C16" s="20">
        <v>58540019.999999993</v>
      </c>
      <c r="D16" s="20">
        <v>3598115</v>
      </c>
      <c r="E16" s="20">
        <v>3834850</v>
      </c>
      <c r="F16" s="20">
        <v>42576358.451730199</v>
      </c>
      <c r="G16" s="20">
        <v>1869200.7353499811</v>
      </c>
      <c r="H16" s="19">
        <v>158679802.98931018</v>
      </c>
    </row>
    <row r="17" spans="1:8" x14ac:dyDescent="0.35">
      <c r="A17" s="1">
        <f t="shared" si="0"/>
        <v>2000</v>
      </c>
      <c r="B17" s="18">
        <v>54515738.617350005</v>
      </c>
      <c r="C17" s="20">
        <v>65787079.999999993</v>
      </c>
      <c r="D17" s="20">
        <v>4208001.65417</v>
      </c>
      <c r="E17" s="20">
        <v>4053430</v>
      </c>
      <c r="F17" s="20">
        <v>45889140.219509944</v>
      </c>
      <c r="G17" s="20">
        <v>2918672.0173999988</v>
      </c>
      <c r="H17" s="19">
        <v>177372062.50842994</v>
      </c>
    </row>
    <row r="18" spans="1:8" x14ac:dyDescent="0.35">
      <c r="A18" s="1">
        <f t="shared" si="0"/>
        <v>2001</v>
      </c>
      <c r="B18" s="18">
        <v>63217923.769580007</v>
      </c>
      <c r="C18" s="20">
        <v>75328110.000000015</v>
      </c>
      <c r="D18" s="20">
        <v>4905456.0376400007</v>
      </c>
      <c r="E18" s="20">
        <v>4808310</v>
      </c>
      <c r="F18" s="20">
        <v>53621858.132889979</v>
      </c>
      <c r="G18" s="20">
        <v>3546504.9255078519</v>
      </c>
      <c r="H18" s="19">
        <v>205428162.86561784</v>
      </c>
    </row>
    <row r="19" spans="1:8" x14ac:dyDescent="0.35">
      <c r="A19" s="1">
        <f t="shared" si="0"/>
        <v>2002</v>
      </c>
      <c r="B19" s="18">
        <v>71856275.922150001</v>
      </c>
      <c r="C19" s="20">
        <v>88026660</v>
      </c>
      <c r="D19" s="20">
        <v>5721652.7289100001</v>
      </c>
      <c r="E19" s="20">
        <v>5673843.7471137028</v>
      </c>
      <c r="F19" s="20">
        <v>61220460.057830594</v>
      </c>
      <c r="G19" s="20">
        <v>1891646.40296311</v>
      </c>
      <c r="H19" s="19">
        <v>234390538.85896742</v>
      </c>
    </row>
    <row r="20" spans="1:8" x14ac:dyDescent="0.35">
      <c r="A20" s="1">
        <f t="shared" si="0"/>
        <v>2003</v>
      </c>
      <c r="B20" s="18">
        <v>76617995.299210012</v>
      </c>
      <c r="C20" s="20">
        <v>107134810</v>
      </c>
      <c r="D20" s="20">
        <v>6779517.1631799992</v>
      </c>
      <c r="E20" s="20">
        <v>6615002.9299789965</v>
      </c>
      <c r="F20" s="20">
        <v>56073447.4758325</v>
      </c>
      <c r="G20" s="20">
        <v>5053256.1586657008</v>
      </c>
      <c r="H20" s="19">
        <v>258274029.02686721</v>
      </c>
    </row>
    <row r="21" spans="1:8" x14ac:dyDescent="0.35">
      <c r="A21" s="1">
        <f t="shared" si="0"/>
        <v>2004</v>
      </c>
      <c r="B21" s="18">
        <v>84594613.425160021</v>
      </c>
      <c r="C21" s="20">
        <v>125750760.00000001</v>
      </c>
      <c r="D21" s="20">
        <v>8167907.12947</v>
      </c>
      <c r="E21" s="20">
        <v>7019841.4276325135</v>
      </c>
      <c r="F21" s="20">
        <v>73494037.816964656</v>
      </c>
      <c r="G21" s="20">
        <v>4460094.7947944123</v>
      </c>
      <c r="H21" s="19">
        <v>303487254.59402168</v>
      </c>
    </row>
    <row r="22" spans="1:8" x14ac:dyDescent="0.35">
      <c r="A22" s="1">
        <f t="shared" si="0"/>
        <v>2005</v>
      </c>
      <c r="B22" s="18">
        <v>93206931.234430015</v>
      </c>
      <c r="C22" s="20">
        <v>146010130</v>
      </c>
      <c r="D22" s="20">
        <v>9999461.784760002</v>
      </c>
      <c r="E22" s="20">
        <v>8770628.7421745844</v>
      </c>
      <c r="F22" s="20">
        <v>84130588.470111057</v>
      </c>
      <c r="G22" s="20">
        <v>9513434.986395834</v>
      </c>
      <c r="H22" s="19">
        <v>351631175.21787149</v>
      </c>
    </row>
    <row r="23" spans="1:8" x14ac:dyDescent="0.35">
      <c r="A23" s="1">
        <f t="shared" si="0"/>
        <v>2006</v>
      </c>
      <c r="B23" s="18">
        <v>106634300.71948999</v>
      </c>
      <c r="C23" s="20">
        <v>165585299.99999997</v>
      </c>
      <c r="D23" s="20">
        <v>12332620.15436</v>
      </c>
      <c r="E23" s="20">
        <v>10302100</v>
      </c>
      <c r="F23" s="20">
        <v>97832378.611761183</v>
      </c>
      <c r="G23" s="20">
        <v>7690804.6122412272</v>
      </c>
      <c r="H23" s="19">
        <v>400377504.09785241</v>
      </c>
    </row>
    <row r="24" spans="1:8" x14ac:dyDescent="0.35">
      <c r="A24" s="1">
        <f t="shared" si="0"/>
        <v>2007</v>
      </c>
      <c r="B24" s="18">
        <v>117585739.22634238</v>
      </c>
      <c r="C24" s="20">
        <v>185293440</v>
      </c>
      <c r="D24" s="20">
        <v>15014822.254010001</v>
      </c>
      <c r="E24" s="20">
        <v>12497137.83803305</v>
      </c>
      <c r="F24" s="20">
        <v>118540920.67559701</v>
      </c>
      <c r="G24" s="20">
        <v>7989092.8984195022</v>
      </c>
      <c r="H24" s="19">
        <v>456921152.89240199</v>
      </c>
    </row>
    <row r="25" spans="1:8" x14ac:dyDescent="0.35">
      <c r="A25" s="1">
        <f t="shared" si="0"/>
        <v>2008</v>
      </c>
      <c r="B25" s="18">
        <v>132396686.43886</v>
      </c>
      <c r="C25" s="20">
        <v>199562009.99999997</v>
      </c>
      <c r="D25" s="20">
        <v>17054090.987060003</v>
      </c>
      <c r="E25" s="20">
        <v>14101810</v>
      </c>
      <c r="F25" s="20">
        <v>134220243.07480451</v>
      </c>
      <c r="G25" s="20">
        <v>4173158.9144746913</v>
      </c>
      <c r="H25" s="19">
        <v>501507999.41519916</v>
      </c>
    </row>
    <row r="26" spans="1:8" x14ac:dyDescent="0.35">
      <c r="A26" s="1">
        <f t="shared" si="0"/>
        <v>2009</v>
      </c>
      <c r="B26" s="18">
        <v>153403641.69385999</v>
      </c>
      <c r="C26" s="20">
        <v>224876370</v>
      </c>
      <c r="D26" s="20">
        <v>19986070.900839999</v>
      </c>
      <c r="E26" s="20">
        <v>19646521.686869446</v>
      </c>
      <c r="F26" s="20">
        <v>156346957.08874756</v>
      </c>
      <c r="G26" s="20">
        <v>4023416.363530877</v>
      </c>
      <c r="H26" s="19">
        <v>578282977.73384786</v>
      </c>
    </row>
    <row r="27" spans="1:8" x14ac:dyDescent="0.35">
      <c r="A27" s="1">
        <f t="shared" si="0"/>
        <v>2010</v>
      </c>
      <c r="B27" s="18">
        <v>168404685.05739</v>
      </c>
      <c r="C27" s="20">
        <v>254858549.99999997</v>
      </c>
      <c r="D27" s="20">
        <v>23562538.288810004</v>
      </c>
      <c r="E27" s="20">
        <v>20779209.21957</v>
      </c>
      <c r="F27" s="20">
        <v>189173570.37690884</v>
      </c>
      <c r="G27" s="20">
        <v>8023156.2483948749</v>
      </c>
      <c r="H27" s="19">
        <v>664801709.19107378</v>
      </c>
    </row>
    <row r="28" spans="1:8" x14ac:dyDescent="0.35">
      <c r="A28" s="1">
        <f t="shared" si="0"/>
        <v>2011</v>
      </c>
      <c r="B28" s="18">
        <v>181439496.53964001</v>
      </c>
      <c r="C28" s="20">
        <v>281438220</v>
      </c>
      <c r="D28" s="20">
        <v>26498885.441759996</v>
      </c>
      <c r="E28" s="20">
        <v>23790997.869264435</v>
      </c>
      <c r="F28" s="20">
        <v>211027829.44777599</v>
      </c>
      <c r="G28" s="20">
        <v>8468947.6433478985</v>
      </c>
      <c r="H28" s="19">
        <v>732664376.94178832</v>
      </c>
    </row>
    <row r="29" spans="1:8" x14ac:dyDescent="0.35">
      <c r="A29" s="1">
        <f t="shared" si="0"/>
        <v>2012</v>
      </c>
      <c r="B29" s="18">
        <v>188394483.91232002</v>
      </c>
      <c r="C29" s="20">
        <v>316589510</v>
      </c>
      <c r="D29" s="20">
        <v>30910501.279860001</v>
      </c>
      <c r="E29" s="20">
        <v>27071753.384145815</v>
      </c>
      <c r="F29" s="20">
        <v>241499913.05710483</v>
      </c>
      <c r="G29" s="20">
        <v>9214105.7618385889</v>
      </c>
      <c r="H29" s="19">
        <v>813680267.39526916</v>
      </c>
    </row>
    <row r="30" spans="1:8" x14ac:dyDescent="0.35">
      <c r="A30" s="1">
        <f t="shared" si="0"/>
        <v>2013</v>
      </c>
      <c r="B30" s="18">
        <v>205152913.40865001</v>
      </c>
      <c r="C30" s="20">
        <v>357003120</v>
      </c>
      <c r="D30" s="20">
        <v>35313595.90995001</v>
      </c>
      <c r="E30" s="20">
        <v>32096232.479510363</v>
      </c>
      <c r="F30" s="20">
        <v>283091565.61189562</v>
      </c>
      <c r="G30" s="20">
        <v>13058167.100455992</v>
      </c>
      <c r="H30" s="19">
        <v>925715594.51046205</v>
      </c>
    </row>
    <row r="31" spans="1:8" x14ac:dyDescent="0.35">
      <c r="A31" s="1">
        <f t="shared" si="0"/>
        <v>2014</v>
      </c>
      <c r="B31" s="18">
        <v>222375439.13155001</v>
      </c>
      <c r="C31" s="20">
        <v>394201250</v>
      </c>
      <c r="D31" s="20">
        <v>39997180.56502001</v>
      </c>
      <c r="E31" s="20">
        <v>35248101.699655853</v>
      </c>
      <c r="F31" s="20">
        <v>328167886.73512036</v>
      </c>
      <c r="G31" s="20">
        <v>14949964.826082552</v>
      </c>
      <c r="H31" s="19">
        <v>1034939822.9574287</v>
      </c>
    </row>
    <row r="32" spans="1:8" x14ac:dyDescent="0.35">
      <c r="A32" s="1">
        <f t="shared" si="0"/>
        <v>2015</v>
      </c>
      <c r="B32" s="18">
        <v>238308900.38240087</v>
      </c>
      <c r="C32" s="20">
        <v>435742463.0643608</v>
      </c>
      <c r="D32" s="20">
        <v>43997874.443709254</v>
      </c>
      <c r="E32" s="20">
        <v>38283233.675171062</v>
      </c>
      <c r="F32" s="20">
        <v>285740005.47229624</v>
      </c>
      <c r="G32" s="20">
        <v>29279885.737372998</v>
      </c>
      <c r="H32" s="19">
        <v>1071352362.7753114</v>
      </c>
    </row>
    <row r="33" spans="1:8" x14ac:dyDescent="0.35">
      <c r="A33" s="1">
        <f t="shared" si="0"/>
        <v>2016</v>
      </c>
      <c r="B33" s="18">
        <v>257884600.22193742</v>
      </c>
      <c r="C33" s="20">
        <v>507896420.07335228</v>
      </c>
      <c r="D33" s="20">
        <v>50553538.760160603</v>
      </c>
      <c r="E33" s="20">
        <v>37668846.89663966</v>
      </c>
      <c r="F33" s="20">
        <v>341883501.68419522</v>
      </c>
      <c r="G33" s="20">
        <v>23328775.682393432</v>
      </c>
      <c r="H33" s="19">
        <v>1219215683.3186784</v>
      </c>
    </row>
    <row r="34" spans="1:8" x14ac:dyDescent="0.35">
      <c r="A34" s="24">
        <f>A33+1</f>
        <v>2017</v>
      </c>
      <c r="B34" s="25">
        <v>284041098.86991</v>
      </c>
      <c r="C34" s="21">
        <v>557234827.32310009</v>
      </c>
      <c r="D34" s="21">
        <v>53744197.278469995</v>
      </c>
      <c r="E34" s="26">
        <v>37942175.368710004</v>
      </c>
      <c r="F34" s="26">
        <v>302061007.58645368</v>
      </c>
      <c r="G34" s="26">
        <v>18657073.710420005</v>
      </c>
      <c r="H34" s="21">
        <v>1253680380.1370637</v>
      </c>
    </row>
    <row r="35" spans="1:8" x14ac:dyDescent="0.35">
      <c r="A35" s="24">
        <f>A34+1</f>
        <v>2018</v>
      </c>
      <c r="B35" s="25">
        <v>298020897.74992996</v>
      </c>
      <c r="C35" s="21">
        <v>586378751.88442004</v>
      </c>
      <c r="D35" s="21">
        <v>56156036.372819997</v>
      </c>
      <c r="E35" s="26">
        <v>36316483.627789997</v>
      </c>
      <c r="F35" s="26">
        <v>338152456.45901859</v>
      </c>
      <c r="G35" s="26">
        <v>15332823.754190002</v>
      </c>
      <c r="H35" s="21">
        <v>1330357449.8481686</v>
      </c>
    </row>
    <row r="36" spans="1:8" x14ac:dyDescent="0.35">
      <c r="A36" s="1">
        <v>2019</v>
      </c>
      <c r="B36" s="30">
        <v>313087308.07848001</v>
      </c>
      <c r="C36" s="30">
        <v>626510375.06631005</v>
      </c>
      <c r="D36" s="30">
        <v>59728364.272600003</v>
      </c>
      <c r="E36" s="31">
        <v>36339578.245559998</v>
      </c>
      <c r="F36" s="26">
        <f>H36-G36-SUM(B36:E36)</f>
        <v>377735511.61484158</v>
      </c>
      <c r="G36" s="30">
        <v>11009902.11775</v>
      </c>
      <c r="H36" s="30">
        <v>1424411039.3955417</v>
      </c>
    </row>
    <row r="37" spans="1:8" x14ac:dyDescent="0.35">
      <c r="B37" s="29"/>
    </row>
    <row r="39" spans="1:8" x14ac:dyDescent="0.35">
      <c r="A39" t="s">
        <v>7</v>
      </c>
    </row>
    <row r="40" spans="1:8" x14ac:dyDescent="0.35">
      <c r="A40" t="s">
        <v>16</v>
      </c>
    </row>
    <row r="41" spans="1:8" x14ac:dyDescent="0.35">
      <c r="A41" t="s">
        <v>9</v>
      </c>
    </row>
    <row r="42" spans="1:8" x14ac:dyDescent="0.35">
      <c r="A42" t="s">
        <v>10</v>
      </c>
    </row>
    <row r="43" spans="1:8" x14ac:dyDescent="0.35">
      <c r="A43" t="s">
        <v>15</v>
      </c>
    </row>
    <row r="44" spans="1:8" x14ac:dyDescent="0.35">
      <c r="A44" s="16" t="s">
        <v>11</v>
      </c>
    </row>
  </sheetData>
  <mergeCells count="8">
    <mergeCell ref="G1:G2"/>
    <mergeCell ref="H1:H2"/>
    <mergeCell ref="A1:A2"/>
    <mergeCell ref="B1:B2"/>
    <mergeCell ref="C1:C2"/>
    <mergeCell ref="D1:D2"/>
    <mergeCell ref="E1:E2"/>
    <mergeCell ref="F1:F2"/>
  </mergeCells>
  <hyperlinks>
    <hyperlink ref="A44" r:id="rId1"/>
  </hyperlink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opLeftCell="A19" workbookViewId="0">
      <selection activeCell="F38" sqref="F38"/>
    </sheetView>
  </sheetViews>
  <sheetFormatPr defaultRowHeight="14.5" x14ac:dyDescent="0.35"/>
  <cols>
    <col min="2" max="2" width="13" customWidth="1"/>
    <col min="3" max="3" width="18.1796875" customWidth="1"/>
    <col min="4" max="4" width="13.81640625" customWidth="1"/>
    <col min="5" max="5" width="15.453125" style="14" customWidth="1"/>
    <col min="6" max="6" width="16.54296875" customWidth="1"/>
    <col min="7" max="7" width="12.453125" customWidth="1"/>
    <col min="8" max="8" width="11.7265625" customWidth="1"/>
  </cols>
  <sheetData>
    <row r="1" spans="1:8" ht="14.5" customHeight="1" x14ac:dyDescent="0.35">
      <c r="A1" s="39"/>
      <c r="B1" s="35" t="s">
        <v>0</v>
      </c>
      <c r="C1" s="35" t="s">
        <v>1</v>
      </c>
      <c r="D1" s="35" t="s">
        <v>2</v>
      </c>
      <c r="E1" s="35" t="s">
        <v>3</v>
      </c>
      <c r="F1" s="35" t="s">
        <v>4</v>
      </c>
      <c r="G1" s="35" t="s">
        <v>5</v>
      </c>
      <c r="H1" s="37" t="s">
        <v>6</v>
      </c>
    </row>
    <row r="2" spans="1:8" x14ac:dyDescent="0.35">
      <c r="A2" s="40"/>
      <c r="B2" s="36"/>
      <c r="C2" s="36"/>
      <c r="D2" s="36"/>
      <c r="E2" s="36"/>
      <c r="F2" s="36"/>
      <c r="G2" s="36"/>
      <c r="H2" s="38"/>
    </row>
    <row r="3" spans="1:8" x14ac:dyDescent="0.35">
      <c r="A3" s="1">
        <v>1986</v>
      </c>
      <c r="B3" s="2">
        <v>2.4880643828809935E-2</v>
      </c>
      <c r="C3" s="2">
        <v>3.3427571060750352E-2</v>
      </c>
      <c r="D3" s="3">
        <v>3.1972195718723245E-3</v>
      </c>
      <c r="E3" s="4">
        <v>6.4088905817853193E-5</v>
      </c>
      <c r="F3" s="2">
        <v>5.3422954866060621E-2</v>
      </c>
      <c r="G3" s="5">
        <v>1.2082254600271212E-2</v>
      </c>
      <c r="H3" s="6">
        <v>0.12707473283358228</v>
      </c>
    </row>
    <row r="4" spans="1:8" x14ac:dyDescent="0.35">
      <c r="A4" s="1">
        <f>A3+1</f>
        <v>1987</v>
      </c>
      <c r="B4" s="2">
        <v>3.5393175291120647E-2</v>
      </c>
      <c r="C4" s="2">
        <v>2.5266218012617969E-2</v>
      </c>
      <c r="D4" s="3">
        <v>2.9162103580734986E-3</v>
      </c>
      <c r="E4" s="4">
        <v>5.7832523173685407E-4</v>
      </c>
      <c r="F4" s="2">
        <v>4.6026018928439355E-2</v>
      </c>
      <c r="G4" s="5">
        <v>1.9859050733653034E-2</v>
      </c>
      <c r="H4" s="6">
        <v>0.13003899855564136</v>
      </c>
    </row>
    <row r="5" spans="1:8" x14ac:dyDescent="0.35">
      <c r="A5" s="1">
        <f t="shared" ref="A5:A29" si="0">A4+1</f>
        <v>1988</v>
      </c>
      <c r="B5" s="2">
        <v>4.2607222731291874E-2</v>
      </c>
      <c r="C5" s="2">
        <v>2.4995868065751197E-2</v>
      </c>
      <c r="D5" s="3">
        <v>2.8684996000849445E-3</v>
      </c>
      <c r="E5" s="4">
        <v>6.7341268476865874E-4</v>
      </c>
      <c r="F5" s="2">
        <v>4.7448678857378364E-2</v>
      </c>
      <c r="G5" s="5">
        <v>8.2982234064437176E-3</v>
      </c>
      <c r="H5" s="6">
        <v>0.12689190534571876</v>
      </c>
    </row>
    <row r="6" spans="1:8" x14ac:dyDescent="0.35">
      <c r="A6" s="1">
        <f t="shared" si="0"/>
        <v>1989</v>
      </c>
      <c r="B6" s="2">
        <v>4.3710324348160585E-2</v>
      </c>
      <c r="C6" s="2">
        <v>2.8758880627602311E-2</v>
      </c>
      <c r="D6" s="3">
        <v>2.764708490547111E-3</v>
      </c>
      <c r="E6" s="4">
        <v>1.0979700594941897E-3</v>
      </c>
      <c r="F6" s="2">
        <v>3.7189362212397277E-2</v>
      </c>
      <c r="G6" s="5">
        <v>5.7517761255204622E-3</v>
      </c>
      <c r="H6" s="6">
        <v>0.11927302186372193</v>
      </c>
    </row>
    <row r="7" spans="1:8" x14ac:dyDescent="0.35">
      <c r="A7" s="1">
        <f t="shared" si="0"/>
        <v>1990</v>
      </c>
      <c r="B7" s="2">
        <v>4.9898761483542609E-2</v>
      </c>
      <c r="C7" s="2">
        <v>3.2564411082967183E-2</v>
      </c>
      <c r="D7" s="3">
        <v>2.6751907833907048E-3</v>
      </c>
      <c r="E7" s="4">
        <v>3.0628128470479832E-3</v>
      </c>
      <c r="F7" s="2">
        <v>2.5515848677535917E-2</v>
      </c>
      <c r="G7" s="5">
        <v>1.1825065477055123E-3</v>
      </c>
      <c r="H7" s="6">
        <v>0.11489953142218991</v>
      </c>
    </row>
    <row r="8" spans="1:8" x14ac:dyDescent="0.35">
      <c r="A8" s="1">
        <f t="shared" si="0"/>
        <v>1991</v>
      </c>
      <c r="B8" s="2">
        <v>3.3836675832208514E-2</v>
      </c>
      <c r="C8" s="2">
        <v>3.3558328061191085E-2</v>
      </c>
      <c r="D8" s="3">
        <v>2.8853975460655414E-3</v>
      </c>
      <c r="E8" s="4">
        <v>3.1519116779072506E-3</v>
      </c>
      <c r="F8" s="2">
        <v>3.2294702253922107E-2</v>
      </c>
      <c r="G8" s="5">
        <v>1.1571837262479684E-3</v>
      </c>
      <c r="H8" s="6">
        <v>0.10688419909754247</v>
      </c>
    </row>
    <row r="9" spans="1:8" x14ac:dyDescent="0.35">
      <c r="A9" s="1">
        <f t="shared" si="0"/>
        <v>1992</v>
      </c>
      <c r="B9" s="2">
        <v>3.5973721692448675E-2</v>
      </c>
      <c r="C9" s="2">
        <v>4.2200364594605529E-2</v>
      </c>
      <c r="D9" s="3">
        <v>2.6638452240794835E-3</v>
      </c>
      <c r="E9" s="4">
        <v>3.7096725710510548E-3</v>
      </c>
      <c r="F9" s="2">
        <v>2.1007355687564573E-2</v>
      </c>
      <c r="G9" s="5">
        <v>4.1070914447304647E-4</v>
      </c>
      <c r="H9" s="6">
        <v>0.10596566891422236</v>
      </c>
    </row>
    <row r="10" spans="1:8" x14ac:dyDescent="0.35">
      <c r="A10" s="1">
        <f t="shared" si="0"/>
        <v>1993</v>
      </c>
      <c r="B10" s="2">
        <v>4.1741878696431534E-2</v>
      </c>
      <c r="C10" s="2">
        <v>4.9876540992453727E-2</v>
      </c>
      <c r="D10" s="3">
        <v>1.9981762352793142E-3</v>
      </c>
      <c r="E10" s="4">
        <v>3.3498829495995776E-3</v>
      </c>
      <c r="F10" s="2">
        <v>3.6669579952982291E-2</v>
      </c>
      <c r="G10" s="5">
        <v>1.0913903937079588E-3</v>
      </c>
      <c r="H10" s="6">
        <v>0.1347274492204544</v>
      </c>
    </row>
    <row r="11" spans="1:8" x14ac:dyDescent="0.35">
      <c r="A11" s="1">
        <f>A10+1</f>
        <v>1994</v>
      </c>
      <c r="B11" s="2">
        <v>5.1352533827026696E-2</v>
      </c>
      <c r="C11" s="2">
        <v>4.8467540722728977E-2</v>
      </c>
      <c r="D11" s="3">
        <v>3.7545684546798413E-3</v>
      </c>
      <c r="E11" s="4">
        <v>4.4314984679801502E-3</v>
      </c>
      <c r="F11" s="2">
        <v>3.1051084513095004E-2</v>
      </c>
      <c r="G11" s="5">
        <v>1E-3</v>
      </c>
      <c r="H11" s="6">
        <v>0.14005722598551065</v>
      </c>
    </row>
    <row r="12" spans="1:8" x14ac:dyDescent="0.35">
      <c r="A12" s="1">
        <f t="shared" si="0"/>
        <v>1995</v>
      </c>
      <c r="B12" s="2">
        <v>5.0999999999999997E-2</v>
      </c>
      <c r="C12" s="2">
        <v>4.5770509390734536E-2</v>
      </c>
      <c r="D12" s="3">
        <v>3.1433506406799419E-3</v>
      </c>
      <c r="E12" s="4">
        <v>4.1061114516919408E-3</v>
      </c>
      <c r="F12" s="7">
        <v>2.6003313956954016E-2</v>
      </c>
      <c r="G12" s="5">
        <v>1E-3</v>
      </c>
      <c r="H12" s="6">
        <v>0.13102328544006042</v>
      </c>
    </row>
    <row r="13" spans="1:8" x14ac:dyDescent="0.35">
      <c r="A13" s="1">
        <f t="shared" si="0"/>
        <v>1996</v>
      </c>
      <c r="B13" s="2">
        <v>4.7850519870257228E-2</v>
      </c>
      <c r="C13" s="2">
        <v>4.7307699614739476E-2</v>
      </c>
      <c r="D13" s="3">
        <v>2.8784484710303636E-3</v>
      </c>
      <c r="E13" s="4">
        <v>3.8714446541180812E-3</v>
      </c>
      <c r="F13" s="8">
        <v>2.9121551528969638E-2</v>
      </c>
      <c r="G13" s="5">
        <v>1.4314948827641363E-3</v>
      </c>
      <c r="H13" s="6">
        <v>0.13246115902187891</v>
      </c>
    </row>
    <row r="14" spans="1:8" x14ac:dyDescent="0.35">
      <c r="A14" s="1">
        <f t="shared" si="0"/>
        <v>1997</v>
      </c>
      <c r="B14" s="2">
        <v>4.2151649189532993E-2</v>
      </c>
      <c r="C14" s="2">
        <v>4.9626631826197781E-2</v>
      </c>
      <c r="D14" s="3">
        <v>3.2555269114836975E-3</v>
      </c>
      <c r="E14" s="4">
        <v>3.624702406220866E-3</v>
      </c>
      <c r="F14" s="2">
        <v>3.9137684693748412E-2</v>
      </c>
      <c r="G14" s="5">
        <v>1.8629897655282723E-3</v>
      </c>
      <c r="H14" s="6">
        <v>0.13965918479271203</v>
      </c>
    </row>
    <row r="15" spans="1:8" x14ac:dyDescent="0.35">
      <c r="A15" s="1">
        <f t="shared" si="0"/>
        <v>1998</v>
      </c>
      <c r="B15" s="2">
        <v>4.4559946892344444E-2</v>
      </c>
      <c r="C15" s="2">
        <v>5.3616496586365969E-2</v>
      </c>
      <c r="D15" s="3">
        <v>3.4397281330700051E-3</v>
      </c>
      <c r="E15" s="4">
        <v>4.0473545915914021E-3</v>
      </c>
      <c r="F15" s="2">
        <v>4.0699787347052645E-2</v>
      </c>
      <c r="G15" s="5">
        <v>2.0705968675643559E-3</v>
      </c>
      <c r="H15" s="6">
        <v>0.14843391041798881</v>
      </c>
    </row>
    <row r="16" spans="1:8" x14ac:dyDescent="0.35">
      <c r="A16" s="1">
        <f t="shared" si="0"/>
        <v>1999</v>
      </c>
      <c r="B16" s="2">
        <v>4.4369582487340263E-2</v>
      </c>
      <c r="C16" s="2">
        <v>5.3819488149789638E-2</v>
      </c>
      <c r="D16" s="3">
        <v>3.3079713263521326E-3</v>
      </c>
      <c r="E16" s="4">
        <v>3.5256165633565009E-3</v>
      </c>
      <c r="F16" s="2">
        <v>3.9143099355860994E-2</v>
      </c>
      <c r="G16" s="5">
        <v>1.7184727102202287E-3</v>
      </c>
      <c r="H16" s="6">
        <v>0.14588423059291977</v>
      </c>
    </row>
    <row r="17" spans="1:8" x14ac:dyDescent="0.35">
      <c r="A17" s="1">
        <f t="shared" si="0"/>
        <v>2000</v>
      </c>
      <c r="B17" s="2">
        <v>4.5464180723507025E-2</v>
      </c>
      <c r="C17" s="2">
        <v>5.4864077241721938E-2</v>
      </c>
      <c r="D17" s="3">
        <v>3.5093232255889238E-3</v>
      </c>
      <c r="E17" s="4">
        <v>3.3804159815865511E-3</v>
      </c>
      <c r="F17" s="2">
        <v>3.8269905482343991E-2</v>
      </c>
      <c r="G17" s="5">
        <v>2.4340683156310623E-3</v>
      </c>
      <c r="H17" s="6">
        <v>0.14792197097037948</v>
      </c>
    </row>
    <row r="18" spans="1:8" x14ac:dyDescent="0.35">
      <c r="A18" s="1">
        <f t="shared" si="0"/>
        <v>2001</v>
      </c>
      <c r="B18" s="2">
        <v>4.8046863809577789E-2</v>
      </c>
      <c r="C18" s="2">
        <v>5.7250843216468707E-2</v>
      </c>
      <c r="D18" s="3">
        <v>3.7282429429891105E-3</v>
      </c>
      <c r="E18" s="4">
        <v>3.6544100462122123E-3</v>
      </c>
      <c r="F18" s="2">
        <v>4.0753665437003678E-2</v>
      </c>
      <c r="G18" s="5">
        <v>2.6954134048588771E-3</v>
      </c>
      <c r="H18" s="6">
        <v>0.15612943885711036</v>
      </c>
    </row>
    <row r="19" spans="1:8" x14ac:dyDescent="0.35">
      <c r="A19" s="1">
        <f t="shared" si="0"/>
        <v>2002</v>
      </c>
      <c r="B19" s="2">
        <v>4.8264972495688292E-2</v>
      </c>
      <c r="C19" s="2">
        <v>5.9126419637865683E-2</v>
      </c>
      <c r="D19" s="3">
        <v>3.8431634265309171E-3</v>
      </c>
      <c r="E19" s="4">
        <v>3.8110507243092613E-3</v>
      </c>
      <c r="F19" s="2">
        <v>4.1121026423159603E-2</v>
      </c>
      <c r="G19" s="5">
        <v>1.2705955108152009E-3</v>
      </c>
      <c r="H19" s="6">
        <v>0.15743722821836897</v>
      </c>
    </row>
    <row r="20" spans="1:8" x14ac:dyDescent="0.35">
      <c r="A20" s="1">
        <f t="shared" si="0"/>
        <v>2003</v>
      </c>
      <c r="B20" s="2">
        <v>4.4598491003391229E-2</v>
      </c>
      <c r="C20" s="2">
        <v>6.2361992652975269E-2</v>
      </c>
      <c r="D20" s="3">
        <v>3.9462822543013878E-3</v>
      </c>
      <c r="E20" s="4">
        <v>3.8505203315221271E-3</v>
      </c>
      <c r="F20" s="2">
        <v>3.263973604391384E-2</v>
      </c>
      <c r="G20" s="5">
        <v>2.9414447408859217E-3</v>
      </c>
      <c r="H20" s="6">
        <v>0.15033846702698977</v>
      </c>
    </row>
    <row r="21" spans="1:8" x14ac:dyDescent="0.35">
      <c r="A21" s="1">
        <f t="shared" si="0"/>
        <v>2004</v>
      </c>
      <c r="B21" s="2">
        <v>4.3210093736653861E-2</v>
      </c>
      <c r="C21" s="2">
        <v>6.4232247267878392E-2</v>
      </c>
      <c r="D21" s="3">
        <v>4.1720863587717781E-3</v>
      </c>
      <c r="E21" s="4">
        <v>3.5856657276742343E-3</v>
      </c>
      <c r="F21" s="2">
        <v>3.7540029259259179E-2</v>
      </c>
      <c r="G21" s="5">
        <v>2.2781724078439923E-3</v>
      </c>
      <c r="H21" s="6">
        <v>0.15501829475808146</v>
      </c>
    </row>
    <row r="22" spans="1:8" x14ac:dyDescent="0.35">
      <c r="A22" s="1">
        <f t="shared" si="0"/>
        <v>2005</v>
      </c>
      <c r="B22" s="2">
        <v>4.2940936523977763E-2</v>
      </c>
      <c r="C22" s="2">
        <v>6.7267655325097916E-2</v>
      </c>
      <c r="D22" s="3">
        <v>4.606806039921506E-3</v>
      </c>
      <c r="E22" s="4">
        <v>4.0406760216773795E-3</v>
      </c>
      <c r="F22" s="2">
        <v>3.8759416401485891E-2</v>
      </c>
      <c r="G22" s="5">
        <v>4.3828908694390082E-3</v>
      </c>
      <c r="H22" s="6">
        <v>0.16199838118159945</v>
      </c>
    </row>
    <row r="23" spans="1:8" x14ac:dyDescent="0.35">
      <c r="A23" s="1">
        <f t="shared" si="0"/>
        <v>2006</v>
      </c>
      <c r="B23" s="2">
        <v>4.4256698987275904E-2</v>
      </c>
      <c r="C23" s="2">
        <v>6.8723278807776345E-2</v>
      </c>
      <c r="D23" s="3">
        <v>5.1184380092827329E-3</v>
      </c>
      <c r="E23" s="4">
        <v>4.2757061804737061E-3</v>
      </c>
      <c r="F23" s="2">
        <v>4.0603615367813442E-2</v>
      </c>
      <c r="G23" s="5">
        <v>3.1919337623761658E-3</v>
      </c>
      <c r="H23" s="6">
        <v>0.16616967111499831</v>
      </c>
    </row>
    <row r="24" spans="1:8" x14ac:dyDescent="0.35">
      <c r="A24" s="1">
        <f t="shared" si="0"/>
        <v>2007</v>
      </c>
      <c r="B24" s="2">
        <v>4.3225872738096818E-2</v>
      </c>
      <c r="C24" s="2">
        <v>6.8116003771738348E-2</v>
      </c>
      <c r="D24" s="3">
        <v>5.5196216837796637E-3</v>
      </c>
      <c r="E24" s="4">
        <v>4.5940918799467116E-3</v>
      </c>
      <c r="F24" s="2">
        <v>4.357700844586998E-2</v>
      </c>
      <c r="G24" s="5">
        <v>2.9368826117185305E-3</v>
      </c>
      <c r="H24" s="6">
        <v>0.16796948113115007</v>
      </c>
    </row>
    <row r="25" spans="1:8" x14ac:dyDescent="0.35">
      <c r="A25" s="1">
        <f t="shared" si="0"/>
        <v>2008</v>
      </c>
      <c r="B25" s="2">
        <v>4.2573977252405464E-2</v>
      </c>
      <c r="C25" s="2">
        <v>6.4171911720069988E-2</v>
      </c>
      <c r="D25" s="3">
        <v>5.4839777434976516E-3</v>
      </c>
      <c r="E25" s="4">
        <v>4.534631147547573E-3</v>
      </c>
      <c r="F25" s="2">
        <v>4.3160366993911771E-2</v>
      </c>
      <c r="G25" s="5">
        <v>1.3419367015470179E-3</v>
      </c>
      <c r="H25" s="6">
        <v>0.16126680155897946</v>
      </c>
    </row>
    <row r="26" spans="1:8" x14ac:dyDescent="0.35">
      <c r="A26" s="1">
        <f t="shared" si="0"/>
        <v>2009</v>
      </c>
      <c r="B26" s="2">
        <v>4.6025151696411866E-2</v>
      </c>
      <c r="C26" s="2">
        <v>6.7468861416232609E-2</v>
      </c>
      <c r="D26" s="3">
        <v>5.9963501183506879E-3</v>
      </c>
      <c r="E26" s="4">
        <v>5.8944763694042338E-3</v>
      </c>
      <c r="F26" s="2">
        <v>4.6908224197457361E-2</v>
      </c>
      <c r="G26" s="5">
        <v>1.2071313720106176E-3</v>
      </c>
      <c r="H26" s="6">
        <v>0.17350019516986737</v>
      </c>
    </row>
    <row r="27" spans="1:8" x14ac:dyDescent="0.35">
      <c r="A27" s="1">
        <f t="shared" si="0"/>
        <v>2010</v>
      </c>
      <c r="B27" s="2">
        <v>4.333796082485749E-2</v>
      </c>
      <c r="C27" s="2">
        <v>6.558635736301506E-2</v>
      </c>
      <c r="D27" s="3">
        <v>6.0636814287361295E-3</v>
      </c>
      <c r="E27" s="4">
        <v>5.3474079704038781E-3</v>
      </c>
      <c r="F27" s="2">
        <v>4.868271199996007E-2</v>
      </c>
      <c r="G27" s="5">
        <v>2.0647123390073966E-3</v>
      </c>
      <c r="H27" s="6">
        <v>0.17108283192598003</v>
      </c>
    </row>
    <row r="28" spans="1:8" x14ac:dyDescent="0.35">
      <c r="A28" s="1">
        <f t="shared" si="0"/>
        <v>2011</v>
      </c>
      <c r="B28" s="2">
        <v>4.1458788684269339E-2</v>
      </c>
      <c r="C28" s="2">
        <v>6.4308421888217254E-2</v>
      </c>
      <c r="D28" s="3">
        <v>6.0549754207379512E-3</v>
      </c>
      <c r="E28" s="4">
        <v>5.4362251442548739E-3</v>
      </c>
      <c r="F28" s="2">
        <v>4.8219700530661172E-2</v>
      </c>
      <c r="G28" s="5">
        <v>1.9351481756729413E-3</v>
      </c>
      <c r="H28" s="6">
        <v>0.16741325984381353</v>
      </c>
    </row>
    <row r="29" spans="1:8" x14ac:dyDescent="0.35">
      <c r="A29" s="1">
        <f t="shared" si="0"/>
        <v>2012</v>
      </c>
      <c r="B29" s="2">
        <v>3.9128530583522336E-2</v>
      </c>
      <c r="C29" s="2">
        <v>6.5753954506558993E-2</v>
      </c>
      <c r="D29" s="3">
        <v>6.4199464313610651E-3</v>
      </c>
      <c r="E29" s="4">
        <v>5.6226589454398176E-3</v>
      </c>
      <c r="F29" s="2">
        <v>5.0158245282652683E-2</v>
      </c>
      <c r="G29" s="5">
        <v>1.9137206759710949E-3</v>
      </c>
      <c r="H29" s="6">
        <v>0.16899705642550597</v>
      </c>
    </row>
    <row r="30" spans="1:8" x14ac:dyDescent="0.35">
      <c r="A30" s="1">
        <v>2013</v>
      </c>
      <c r="B30" s="2">
        <v>3.8478539709729753E-2</v>
      </c>
      <c r="C30" s="2">
        <v>6.6959608329102166E-2</v>
      </c>
      <c r="D30" s="3">
        <v>6.6234282513341538E-3</v>
      </c>
      <c r="E30" s="4">
        <v>6.0199786367912461E-3</v>
      </c>
      <c r="F30" s="2">
        <v>5.309673583425506E-2</v>
      </c>
      <c r="G30" s="5">
        <v>2.449193594001366E-3</v>
      </c>
      <c r="H30" s="6">
        <v>0.17362748435521375</v>
      </c>
    </row>
    <row r="31" spans="1:8" x14ac:dyDescent="0.35">
      <c r="A31" s="1">
        <v>2014</v>
      </c>
      <c r="B31" s="2">
        <v>3.8480229746037042E-2</v>
      </c>
      <c r="C31" s="2">
        <v>6.8213264582702091E-2</v>
      </c>
      <c r="D31" s="34">
        <v>6.9211811490801209E-3</v>
      </c>
      <c r="E31" s="34">
        <v>6.0993923466163948E-3</v>
      </c>
      <c r="F31" s="2">
        <v>5.6786737447963385E-2</v>
      </c>
      <c r="G31" s="2">
        <v>2.5869677130238907E-3</v>
      </c>
      <c r="H31" s="2">
        <v>0.17908777298542292</v>
      </c>
    </row>
    <row r="32" spans="1:8" x14ac:dyDescent="0.35">
      <c r="A32" s="1">
        <v>2015</v>
      </c>
      <c r="B32" s="2">
        <v>3.9746058421088151E-2</v>
      </c>
      <c r="C32" s="2">
        <v>7.2674773647623037E-2</v>
      </c>
      <c r="D32" s="34">
        <v>7.3381316654025988E-3</v>
      </c>
      <c r="E32" s="34">
        <v>6.3850222956837966E-3</v>
      </c>
      <c r="F32" s="2">
        <v>4.765679725985867E-2</v>
      </c>
      <c r="G32" s="2">
        <v>4.883409923897063E-3</v>
      </c>
      <c r="H32" s="2">
        <v>0.17868419321355333</v>
      </c>
    </row>
    <row r="33" spans="1:8" x14ac:dyDescent="0.35">
      <c r="A33" s="1">
        <v>2016</v>
      </c>
      <c r="B33" s="2">
        <v>4.1134328945931276E-2</v>
      </c>
      <c r="C33" s="2">
        <v>8.1012896449723523E-2</v>
      </c>
      <c r="D33" s="34">
        <v>8.063629588396173E-3</v>
      </c>
      <c r="E33" s="34">
        <v>6.0084345398166532E-3</v>
      </c>
      <c r="F33" s="2">
        <v>5.4532718926844345E-2</v>
      </c>
      <c r="G33" s="2">
        <v>3.7210966920846111E-3</v>
      </c>
      <c r="H33" s="2">
        <v>0.19447310514279653</v>
      </c>
    </row>
    <row r="34" spans="1:8" x14ac:dyDescent="0.35">
      <c r="A34" s="1">
        <v>2017</v>
      </c>
      <c r="B34" s="2">
        <v>4.3145577309850851E-2</v>
      </c>
      <c r="C34" s="2">
        <v>8.4643449196841303E-2</v>
      </c>
      <c r="D34" s="34">
        <v>8.1636933100872056E-3</v>
      </c>
      <c r="E34" s="34">
        <v>5.7633809585575305E-3</v>
      </c>
      <c r="F34" s="2">
        <v>4.5882784593372077E-2</v>
      </c>
      <c r="G34" s="2">
        <v>2.8339920502743381E-3</v>
      </c>
      <c r="H34" s="2">
        <v>0.19043287741898329</v>
      </c>
    </row>
    <row r="35" spans="1:8" x14ac:dyDescent="0.35">
      <c r="A35" s="1">
        <v>2018</v>
      </c>
      <c r="B35" s="2">
        <v>4.3259294599739269E-2</v>
      </c>
      <c r="C35" s="2">
        <v>8.5115947795313646E-2</v>
      </c>
      <c r="D35" s="34">
        <v>8.1513428734246041E-3</v>
      </c>
      <c r="E35" s="34">
        <v>5.2715278557392527E-3</v>
      </c>
      <c r="F35" s="2">
        <v>4.9084600590193442E-2</v>
      </c>
      <c r="G35" s="2">
        <v>2.2256396945188432E-3</v>
      </c>
      <c r="H35" s="2">
        <v>0.19310835340892904</v>
      </c>
    </row>
    <row r="36" spans="1:8" x14ac:dyDescent="0.35">
      <c r="A36" s="24">
        <v>2019</v>
      </c>
      <c r="B36" s="2">
        <v>4.3143243528712294E-2</v>
      </c>
      <c r="C36" s="2">
        <v>8.6332754434029296E-2</v>
      </c>
      <c r="D36" s="34">
        <v>8.2305328222966097E-3</v>
      </c>
      <c r="E36" s="34">
        <v>5.0075721165480655E-3</v>
      </c>
      <c r="F36" s="2">
        <v>5.2051727254804017E-2</v>
      </c>
      <c r="G36" s="2">
        <v>1.5171579174148666E-3</v>
      </c>
      <c r="H36" s="2">
        <v>0.19628298807380515</v>
      </c>
    </row>
    <row r="37" spans="1:8" x14ac:dyDescent="0.35">
      <c r="A37" s="9"/>
      <c r="B37" s="10"/>
      <c r="C37" s="10"/>
      <c r="D37" s="11"/>
      <c r="E37" s="12"/>
      <c r="F37" s="10"/>
      <c r="H37" s="13"/>
    </row>
    <row r="38" spans="1:8" x14ac:dyDescent="0.35">
      <c r="B38" s="10"/>
      <c r="H38" s="15"/>
    </row>
    <row r="39" spans="1:8" x14ac:dyDescent="0.35">
      <c r="A39" t="s">
        <v>7</v>
      </c>
      <c r="H39" s="15"/>
    </row>
    <row r="40" spans="1:8" x14ac:dyDescent="0.35">
      <c r="A40" t="s">
        <v>8</v>
      </c>
    </row>
    <row r="41" spans="1:8" x14ac:dyDescent="0.35">
      <c r="A41" t="s">
        <v>9</v>
      </c>
    </row>
    <row r="42" spans="1:8" x14ac:dyDescent="0.35">
      <c r="A42" t="s">
        <v>10</v>
      </c>
    </row>
    <row r="43" spans="1:8" x14ac:dyDescent="0.35">
      <c r="A43" t="s">
        <v>15</v>
      </c>
      <c r="B43" s="13"/>
    </row>
    <row r="44" spans="1:8" x14ac:dyDescent="0.35">
      <c r="A44" s="16" t="s">
        <v>11</v>
      </c>
      <c r="B44" s="13"/>
    </row>
    <row r="45" spans="1:8" x14ac:dyDescent="0.35">
      <c r="B45" s="13"/>
    </row>
    <row r="46" spans="1:8" x14ac:dyDescent="0.35">
      <c r="B46" s="13"/>
    </row>
    <row r="47" spans="1:8" x14ac:dyDescent="0.35">
      <c r="B47" s="13"/>
    </row>
    <row r="48" spans="1:8" x14ac:dyDescent="0.35">
      <c r="B48" s="13"/>
    </row>
    <row r="49" spans="2:2" x14ac:dyDescent="0.35">
      <c r="B49" s="13"/>
    </row>
    <row r="50" spans="2:2" x14ac:dyDescent="0.35">
      <c r="B50" s="13"/>
    </row>
    <row r="51" spans="2:2" x14ac:dyDescent="0.35">
      <c r="B51" s="13"/>
    </row>
    <row r="52" spans="2:2" x14ac:dyDescent="0.35">
      <c r="B52" s="13"/>
    </row>
  </sheetData>
  <mergeCells count="8">
    <mergeCell ref="G1:G2"/>
    <mergeCell ref="H1:H2"/>
    <mergeCell ref="A1:A2"/>
    <mergeCell ref="B1:B2"/>
    <mergeCell ref="C1:C2"/>
    <mergeCell ref="D1:D2"/>
    <mergeCell ref="E1:E2"/>
    <mergeCell ref="F1:F2"/>
  </mergeCells>
  <hyperlinks>
    <hyperlink ref="A44" r:id="rId1"/>
  </hyperlink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opLeftCell="A7" workbookViewId="0">
      <selection activeCell="B3" sqref="B3:H36"/>
    </sheetView>
  </sheetViews>
  <sheetFormatPr defaultRowHeight="14.5" x14ac:dyDescent="0.35"/>
  <cols>
    <col min="2" max="2" width="13" customWidth="1"/>
    <col min="3" max="3" width="18.1796875" customWidth="1"/>
    <col min="4" max="4" width="13.81640625" customWidth="1"/>
    <col min="5" max="5" width="15.453125" style="14" customWidth="1"/>
    <col min="6" max="6" width="16.54296875" customWidth="1"/>
    <col min="7" max="7" width="12.453125" customWidth="1"/>
    <col min="8" max="8" width="11.7265625" customWidth="1"/>
  </cols>
  <sheetData>
    <row r="1" spans="1:8" ht="14.5" customHeight="1" x14ac:dyDescent="0.35">
      <c r="A1" s="39"/>
      <c r="B1" s="35" t="s">
        <v>0</v>
      </c>
      <c r="C1" s="35" t="s">
        <v>1</v>
      </c>
      <c r="D1" s="35" t="s">
        <v>2</v>
      </c>
      <c r="E1" s="35" t="s">
        <v>3</v>
      </c>
      <c r="F1" s="35" t="s">
        <v>4</v>
      </c>
      <c r="G1" s="35" t="s">
        <v>5</v>
      </c>
      <c r="H1" s="37" t="s">
        <v>6</v>
      </c>
    </row>
    <row r="2" spans="1:8" x14ac:dyDescent="0.35">
      <c r="A2" s="40"/>
      <c r="B2" s="36"/>
      <c r="C2" s="36"/>
      <c r="D2" s="36"/>
      <c r="E2" s="36"/>
      <c r="F2" s="36"/>
      <c r="G2" s="36"/>
      <c r="H2" s="38"/>
    </row>
    <row r="3" spans="1:8" x14ac:dyDescent="0.35">
      <c r="A3" s="1">
        <v>1986</v>
      </c>
      <c r="B3" s="28">
        <v>2.5369208001277302E-2</v>
      </c>
      <c r="C3" s="28">
        <v>3.4083965393037645E-2</v>
      </c>
      <c r="D3" s="28">
        <v>3.2600011841600073E-3</v>
      </c>
      <c r="E3" s="28">
        <v>6.5347375793577134E-5</v>
      </c>
      <c r="F3" s="28">
        <v>5.447198486361543E-2</v>
      </c>
      <c r="G3" s="28">
        <v>1.2319505563748546E-2</v>
      </c>
      <c r="H3" s="28">
        <v>0.12957001238163249</v>
      </c>
    </row>
    <row r="4" spans="1:8" x14ac:dyDescent="0.35">
      <c r="A4" s="1">
        <f>A3+1</f>
        <v>1987</v>
      </c>
      <c r="B4" s="28">
        <v>3.5724965161189809E-2</v>
      </c>
      <c r="C4" s="28">
        <v>2.5503073709305032E-2</v>
      </c>
      <c r="D4" s="28">
        <v>2.9435480876736538E-3</v>
      </c>
      <c r="E4" s="28">
        <v>5.8374668522096201E-4</v>
      </c>
      <c r="F4" s="28">
        <v>4.6457485354225093E-2</v>
      </c>
      <c r="G4" s="28">
        <v>2.0045217468014069E-2</v>
      </c>
      <c r="H4" s="28">
        <v>0.13125803646562861</v>
      </c>
    </row>
    <row r="5" spans="1:8" x14ac:dyDescent="0.35">
      <c r="A5" s="1">
        <f t="shared" ref="A5:A30" si="0">A4+1</f>
        <v>1988</v>
      </c>
      <c r="B5" s="28">
        <v>4.1960999007510269E-2</v>
      </c>
      <c r="C5" s="28">
        <v>2.4616755748516298E-2</v>
      </c>
      <c r="D5" s="28">
        <v>2.8249930682247596E-3</v>
      </c>
      <c r="E5" s="28">
        <v>6.6319903494835807E-4</v>
      </c>
      <c r="F5" s="28">
        <v>4.6729024771189509E-2</v>
      </c>
      <c r="G5" s="28">
        <v>8.1723642565924553E-3</v>
      </c>
      <c r="H5" s="28">
        <v>0.12496733588698165</v>
      </c>
    </row>
    <row r="6" spans="1:8" x14ac:dyDescent="0.35">
      <c r="A6" s="1">
        <f t="shared" si="0"/>
        <v>1989</v>
      </c>
      <c r="B6" s="28">
        <v>4.2633858632578188E-2</v>
      </c>
      <c r="C6" s="28">
        <v>2.8050628069978739E-2</v>
      </c>
      <c r="D6" s="28">
        <v>2.6966212835076884E-3</v>
      </c>
      <c r="E6" s="28">
        <v>1.070930060514379E-3</v>
      </c>
      <c r="F6" s="28">
        <v>3.627348995560159E-2</v>
      </c>
      <c r="G6" s="28">
        <v>5.6101256139957471E-3</v>
      </c>
      <c r="H6" s="28">
        <v>0.11633565361617633</v>
      </c>
    </row>
    <row r="7" spans="1:8" x14ac:dyDescent="0.35">
      <c r="A7" s="1">
        <f t="shared" si="0"/>
        <v>1990</v>
      </c>
      <c r="B7" s="28">
        <v>4.6395169039923627E-2</v>
      </c>
      <c r="C7" s="28">
        <v>3.0277932997958692E-2</v>
      </c>
      <c r="D7" s="28">
        <v>2.4873548945777511E-3</v>
      </c>
      <c r="E7" s="28">
        <v>2.8477604564054694E-3</v>
      </c>
      <c r="F7" s="28">
        <v>2.3724278466948134E-2</v>
      </c>
      <c r="G7" s="28">
        <v>1.0994780138923548E-3</v>
      </c>
      <c r="H7" s="28">
        <v>0.10683197386970603</v>
      </c>
    </row>
    <row r="8" spans="1:8" x14ac:dyDescent="0.35">
      <c r="A8" s="1">
        <f t="shared" si="0"/>
        <v>1991</v>
      </c>
      <c r="B8" s="28">
        <v>3.1486777395381658E-2</v>
      </c>
      <c r="C8" s="28">
        <v>3.1227760394184869E-2</v>
      </c>
      <c r="D8" s="28">
        <v>2.68501169206657E-3</v>
      </c>
      <c r="E8" s="28">
        <v>2.9330168797994443E-3</v>
      </c>
      <c r="F8" s="28">
        <v>3.0051891207098096E-2</v>
      </c>
      <c r="G8" s="28">
        <v>1.0768193239374094E-3</v>
      </c>
      <c r="H8" s="28">
        <v>9.9461276892468059E-2</v>
      </c>
    </row>
    <row r="9" spans="1:8" x14ac:dyDescent="0.35">
      <c r="A9" s="1">
        <f t="shared" si="0"/>
        <v>1992</v>
      </c>
      <c r="B9" s="28">
        <v>3.2978860935882259E-2</v>
      </c>
      <c r="C9" s="28">
        <v>3.8687127434500729E-2</v>
      </c>
      <c r="D9" s="28">
        <v>2.442076523265935E-3</v>
      </c>
      <c r="E9" s="28">
        <v>3.4008373357719717E-3</v>
      </c>
      <c r="F9" s="28">
        <v>1.9258465047730499E-2</v>
      </c>
      <c r="G9" s="28">
        <v>3.7651705532360799E-4</v>
      </c>
      <c r="H9" s="28">
        <v>9.7143884332474992E-2</v>
      </c>
    </row>
    <row r="10" spans="1:8" x14ac:dyDescent="0.35">
      <c r="A10" s="1">
        <f t="shared" si="0"/>
        <v>1993</v>
      </c>
      <c r="B10" s="28">
        <v>3.9524997479814097E-2</v>
      </c>
      <c r="C10" s="28">
        <v>4.7227633700088069E-2</v>
      </c>
      <c r="D10" s="28">
        <v>1.8920545296489265E-3</v>
      </c>
      <c r="E10" s="28">
        <v>3.1719730705823406E-3</v>
      </c>
      <c r="F10" s="28">
        <v>3.4722084881899942E-2</v>
      </c>
      <c r="G10" s="28">
        <v>1.0334274332623207E-3</v>
      </c>
      <c r="H10" s="28">
        <v>0.12757217109529567</v>
      </c>
    </row>
    <row r="11" spans="1:8" x14ac:dyDescent="0.35">
      <c r="A11" s="1">
        <f>A10+1</f>
        <v>1994</v>
      </c>
      <c r="B11" s="28">
        <v>5.0372190660312462E-2</v>
      </c>
      <c r="C11" s="28">
        <v>4.7542273383146129E-2</v>
      </c>
      <c r="D11" s="28">
        <v>3.6828920396288468E-3</v>
      </c>
      <c r="E11" s="28">
        <v>4.3468991518875429E-3</v>
      </c>
      <c r="F11" s="28">
        <v>3.0458305223488497E-2</v>
      </c>
      <c r="G11" s="28">
        <v>9.8090954635234994E-4</v>
      </c>
      <c r="H11" s="28">
        <v>0.13738347000481579</v>
      </c>
    </row>
    <row r="12" spans="1:8" x14ac:dyDescent="0.35">
      <c r="A12" s="1">
        <f t="shared" si="0"/>
        <v>1995</v>
      </c>
      <c r="B12" s="28">
        <v>5.1312413908120906E-2</v>
      </c>
      <c r="C12" s="28">
        <v>4.6050888679272657E-2</v>
      </c>
      <c r="D12" s="28">
        <v>3.1626060614299259E-3</v>
      </c>
      <c r="E12" s="28">
        <v>4.1312645169037663E-3</v>
      </c>
      <c r="F12" s="28">
        <v>2.6162604092981216E-2</v>
      </c>
      <c r="G12" s="28">
        <v>1.0061257629043316E-3</v>
      </c>
      <c r="H12" s="28">
        <v>0.13182590302161279</v>
      </c>
    </row>
    <row r="13" spans="1:8" x14ac:dyDescent="0.35">
      <c r="A13" s="1">
        <f t="shared" si="0"/>
        <v>1996</v>
      </c>
      <c r="B13" s="28">
        <v>4.8780383968594195E-2</v>
      </c>
      <c r="C13" s="28">
        <v>4.8227015257828215E-2</v>
      </c>
      <c r="D13" s="28">
        <v>2.9343844545762347E-3</v>
      </c>
      <c r="E13" s="28">
        <v>3.946677220082336E-3</v>
      </c>
      <c r="F13" s="28">
        <v>2.968746147787054E-2</v>
      </c>
      <c r="G13" s="28">
        <v>1.4593126724568005E-3</v>
      </c>
      <c r="H13" s="28">
        <v>0.13503523505140833</v>
      </c>
    </row>
    <row r="14" spans="1:8" x14ac:dyDescent="0.35">
      <c r="A14" s="1">
        <f t="shared" si="0"/>
        <v>1997</v>
      </c>
      <c r="B14" s="28">
        <v>4.2628581561996559E-2</v>
      </c>
      <c r="C14" s="28">
        <v>5.0188141226407003E-2</v>
      </c>
      <c r="D14" s="28">
        <v>3.2923621528886402E-3</v>
      </c>
      <c r="E14" s="28">
        <v>3.6657147497782942E-3</v>
      </c>
      <c r="F14" s="28">
        <v>3.9580515025956518E-2</v>
      </c>
      <c r="G14" s="28">
        <v>1.8840688963768317E-3</v>
      </c>
      <c r="H14" s="28">
        <v>0.14123938361340385</v>
      </c>
    </row>
    <row r="15" spans="1:8" x14ac:dyDescent="0.35">
      <c r="A15" s="1">
        <f t="shared" si="0"/>
        <v>1998</v>
      </c>
      <c r="B15" s="28">
        <v>4.3906453209749667E-2</v>
      </c>
      <c r="C15" s="28">
        <v>5.2830184118653527E-2</v>
      </c>
      <c r="D15" s="28">
        <v>3.3892828170054346E-3</v>
      </c>
      <c r="E15" s="28">
        <v>3.9879981326796351E-3</v>
      </c>
      <c r="F15" s="28">
        <v>4.0102904815336272E-2</v>
      </c>
      <c r="G15" s="28">
        <v>2.0402305393588276E-3</v>
      </c>
      <c r="H15" s="28">
        <v>0.14625705363278335</v>
      </c>
    </row>
    <row r="16" spans="1:8" x14ac:dyDescent="0.35">
      <c r="A16" s="1">
        <f t="shared" si="0"/>
        <v>1999</v>
      </c>
      <c r="B16" s="28">
        <v>4.2236043171463844E-2</v>
      </c>
      <c r="C16" s="28">
        <v>5.1231544169007666E-2</v>
      </c>
      <c r="D16" s="28">
        <v>3.1489054419125422E-3</v>
      </c>
      <c r="E16" s="28">
        <v>3.3560850706323485E-3</v>
      </c>
      <c r="F16" s="28">
        <v>3.7260878772766376E-2</v>
      </c>
      <c r="G16" s="28">
        <v>1.6358388677322655E-3</v>
      </c>
      <c r="H16" s="28">
        <v>0.13886929549351504</v>
      </c>
    </row>
    <row r="17" spans="1:8" x14ac:dyDescent="0.35">
      <c r="A17" s="1">
        <f t="shared" si="0"/>
        <v>2000</v>
      </c>
      <c r="B17" s="28">
        <v>4.5044852442911607E-2</v>
      </c>
      <c r="C17" s="28">
        <v>5.4358051205178178E-2</v>
      </c>
      <c r="D17" s="28">
        <v>3.4769558002703169E-3</v>
      </c>
      <c r="E17" s="28">
        <v>3.3492375022056821E-3</v>
      </c>
      <c r="F17" s="28">
        <v>3.7916931923619702E-2</v>
      </c>
      <c r="G17" s="28">
        <v>2.411618253507373E-3</v>
      </c>
      <c r="H17" s="28">
        <v>0.14655764712769287</v>
      </c>
    </row>
    <row r="18" spans="1:8" x14ac:dyDescent="0.35">
      <c r="A18" s="1">
        <f t="shared" si="0"/>
        <v>2001</v>
      </c>
      <c r="B18" s="28">
        <v>4.8082479831693205E-2</v>
      </c>
      <c r="C18" s="28">
        <v>5.7293281934346428E-2</v>
      </c>
      <c r="D18" s="28">
        <v>3.7310066027283892E-3</v>
      </c>
      <c r="E18" s="28">
        <v>3.6571189753431647E-3</v>
      </c>
      <c r="F18" s="28">
        <v>4.0783875180874597E-2</v>
      </c>
      <c r="G18" s="28">
        <v>2.6974114520949694E-3</v>
      </c>
      <c r="H18" s="28">
        <v>0.15624517397708074</v>
      </c>
    </row>
    <row r="19" spans="1:8" x14ac:dyDescent="0.35">
      <c r="A19" s="1">
        <f t="shared" si="0"/>
        <v>2002</v>
      </c>
      <c r="B19" s="28">
        <v>4.9422707904466991E-2</v>
      </c>
      <c r="C19" s="28">
        <v>6.0544689369919927E-2</v>
      </c>
      <c r="D19" s="28">
        <v>3.935349667412243E-3</v>
      </c>
      <c r="E19" s="28">
        <v>3.9024666754647018E-3</v>
      </c>
      <c r="F19" s="28">
        <v>4.2107399477441763E-2</v>
      </c>
      <c r="G19" s="28">
        <v>1.3010733778281247E-3</v>
      </c>
      <c r="H19" s="28">
        <v>0.16121368647253376</v>
      </c>
    </row>
    <row r="20" spans="1:8" x14ac:dyDescent="0.35">
      <c r="A20" s="1">
        <f t="shared" si="0"/>
        <v>2003</v>
      </c>
      <c r="B20" s="28">
        <v>4.7081569613574049E-2</v>
      </c>
      <c r="C20" s="28">
        <v>6.5834077168866315E-2</v>
      </c>
      <c r="D20" s="28">
        <v>4.1659966176114541E-3</v>
      </c>
      <c r="E20" s="28">
        <v>4.0649030260520745E-3</v>
      </c>
      <c r="F20" s="28">
        <v>3.4456995520394627E-2</v>
      </c>
      <c r="G20" s="28">
        <v>3.105213477334274E-3</v>
      </c>
      <c r="H20" s="28">
        <v>0.15870875542383281</v>
      </c>
    </row>
    <row r="21" spans="1:8" x14ac:dyDescent="0.35">
      <c r="A21" s="1">
        <f t="shared" si="0"/>
        <v>2004</v>
      </c>
      <c r="B21" s="28">
        <v>4.489482796801042E-2</v>
      </c>
      <c r="C21" s="28">
        <v>6.6736621972285901E-2</v>
      </c>
      <c r="D21" s="28">
        <v>4.3347533677265907E-3</v>
      </c>
      <c r="E21" s="28">
        <v>3.7254685670392992E-3</v>
      </c>
      <c r="F21" s="28">
        <v>3.9003691262046086E-2</v>
      </c>
      <c r="G21" s="28">
        <v>2.3669969094481397E-3</v>
      </c>
      <c r="H21" s="28">
        <v>0.16106236004655647</v>
      </c>
    </row>
    <row r="22" spans="1:8" x14ac:dyDescent="0.35">
      <c r="A22" s="1">
        <f t="shared" si="0"/>
        <v>2005</v>
      </c>
      <c r="B22" s="28">
        <v>4.487185928505466E-2</v>
      </c>
      <c r="C22" s="28">
        <v>7.0292476329618353E-2</v>
      </c>
      <c r="D22" s="28">
        <v>4.8139600369793917E-3</v>
      </c>
      <c r="E22" s="28">
        <v>4.2223728809444756E-3</v>
      </c>
      <c r="F22" s="28">
        <v>4.0502308974261887E-2</v>
      </c>
      <c r="G22" s="28">
        <v>4.5799760851839002E-3</v>
      </c>
      <c r="H22" s="28">
        <v>0.16928295359204268</v>
      </c>
    </row>
    <row r="23" spans="1:8" x14ac:dyDescent="0.35">
      <c r="A23" s="1">
        <f t="shared" si="0"/>
        <v>2006</v>
      </c>
      <c r="B23" s="28">
        <v>4.5939404039711085E-2</v>
      </c>
      <c r="C23" s="28">
        <v>7.1336239356483422E-2</v>
      </c>
      <c r="D23" s="28">
        <v>5.3130485811483065E-3</v>
      </c>
      <c r="E23" s="28">
        <v>4.4382748436873802E-3</v>
      </c>
      <c r="F23" s="28">
        <v>4.2147424786274541E-2</v>
      </c>
      <c r="G23" s="28">
        <v>3.3132957977718247E-3</v>
      </c>
      <c r="H23" s="28">
        <v>0.17248768740507658</v>
      </c>
    </row>
    <row r="24" spans="1:8" x14ac:dyDescent="0.35">
      <c r="A24" s="1">
        <f t="shared" si="0"/>
        <v>2007</v>
      </c>
      <c r="B24" s="28">
        <v>4.5389783466211371E-2</v>
      </c>
      <c r="C24" s="28">
        <v>7.1525928013430939E-2</v>
      </c>
      <c r="D24" s="28">
        <v>5.7959369510047435E-3</v>
      </c>
      <c r="E24" s="28">
        <v>4.8240746211904535E-3</v>
      </c>
      <c r="F24" s="28">
        <v>4.5758497218728197E-2</v>
      </c>
      <c r="G24" s="28">
        <v>3.083904554553932E-3</v>
      </c>
      <c r="H24" s="28">
        <v>0.17637812482511966</v>
      </c>
    </row>
    <row r="25" spans="1:8" x14ac:dyDescent="0.35">
      <c r="A25" s="1">
        <f t="shared" si="0"/>
        <v>2008</v>
      </c>
      <c r="B25" s="28">
        <v>4.5420842992874105E-2</v>
      </c>
      <c r="C25" s="28">
        <v>6.8463002869321804E-2</v>
      </c>
      <c r="D25" s="28">
        <v>5.8506841065629886E-3</v>
      </c>
      <c r="E25" s="28">
        <v>4.8378559551120531E-3</v>
      </c>
      <c r="F25" s="28">
        <v>4.604644384345203E-2</v>
      </c>
      <c r="G25" s="28">
        <v>1.4316702399209983E-3</v>
      </c>
      <c r="H25" s="28">
        <v>0.17205050000724398</v>
      </c>
    </row>
    <row r="26" spans="1:8" x14ac:dyDescent="0.35">
      <c r="A26" s="1">
        <f t="shared" si="0"/>
        <v>2009</v>
      </c>
      <c r="B26" s="28">
        <v>4.7078605933766754E-2</v>
      </c>
      <c r="C26" s="28">
        <v>6.9013133522433642E-2</v>
      </c>
      <c r="D26" s="28">
        <v>6.1335985620387607E-3</v>
      </c>
      <c r="E26" s="28">
        <v>6.0293930590720104E-3</v>
      </c>
      <c r="F26" s="28">
        <v>4.7981890784665089E-2</v>
      </c>
      <c r="G26" s="28">
        <v>1.2347609965097748E-3</v>
      </c>
      <c r="H26" s="28">
        <v>0.17747138285848602</v>
      </c>
    </row>
    <row r="27" spans="1:8" x14ac:dyDescent="0.35">
      <c r="A27" s="1">
        <f t="shared" si="0"/>
        <v>2010</v>
      </c>
      <c r="B27" s="28">
        <v>4.5291861026098577E-2</v>
      </c>
      <c r="C27" s="28">
        <v>6.8543330751037551E-2</v>
      </c>
      <c r="D27" s="28">
        <v>6.3370636585034744E-3</v>
      </c>
      <c r="E27" s="28">
        <v>5.58849687515681E-3</v>
      </c>
      <c r="F27" s="28">
        <v>5.0877581323832938E-2</v>
      </c>
      <c r="G27" s="28">
        <v>2.1578002872612418E-3</v>
      </c>
      <c r="H27" s="28">
        <v>0.17879613392189062</v>
      </c>
    </row>
    <row r="28" spans="1:8" x14ac:dyDescent="0.35">
      <c r="A28" s="1">
        <f t="shared" si="0"/>
        <v>2011</v>
      </c>
      <c r="B28" s="28">
        <v>4.3347846910024447E-2</v>
      </c>
      <c r="C28" s="28">
        <v>6.7238617323458247E-2</v>
      </c>
      <c r="D28" s="28">
        <v>6.3308686990582131E-3</v>
      </c>
      <c r="E28" s="28">
        <v>5.6839252375696587E-3</v>
      </c>
      <c r="F28" s="28">
        <v>5.0416817832485659E-2</v>
      </c>
      <c r="G28" s="28">
        <v>2.0233226664220405E-3</v>
      </c>
      <c r="H28" s="28">
        <v>0.17504139866901827</v>
      </c>
    </row>
    <row r="29" spans="1:8" x14ac:dyDescent="0.35">
      <c r="A29" s="1">
        <f t="shared" si="0"/>
        <v>2012</v>
      </c>
      <c r="B29" s="28">
        <v>4.0482645450063137E-2</v>
      </c>
      <c r="C29" s="28">
        <v>6.8029491205825549E-2</v>
      </c>
      <c r="D29" s="28">
        <v>6.6421205016739034E-3</v>
      </c>
      <c r="E29" s="28">
        <v>5.8172414138833147E-3</v>
      </c>
      <c r="F29" s="28">
        <v>5.1894063740538808E-2</v>
      </c>
      <c r="G29" s="28">
        <v>1.9799485045936763E-3</v>
      </c>
      <c r="H29" s="28">
        <v>0.17484551081657837</v>
      </c>
    </row>
    <row r="30" spans="1:8" x14ac:dyDescent="0.35">
      <c r="A30" s="1">
        <f t="shared" si="0"/>
        <v>2013</v>
      </c>
      <c r="B30" s="28">
        <v>4.0014116092166416E-2</v>
      </c>
      <c r="C30" s="28">
        <v>6.9631788560031743E-2</v>
      </c>
      <c r="D30" s="28">
        <v>6.8877516916267872E-3</v>
      </c>
      <c r="E30" s="28">
        <v>6.2602200047632327E-3</v>
      </c>
      <c r="F30" s="28">
        <v>5.5215685621503446E-2</v>
      </c>
      <c r="G30" s="28">
        <v>2.5469344092021225E-3</v>
      </c>
      <c r="H30" s="28">
        <v>0.18055649637929375</v>
      </c>
    </row>
    <row r="31" spans="1:8" x14ac:dyDescent="0.35">
      <c r="A31" s="1">
        <v>2014</v>
      </c>
      <c r="B31" s="28">
        <v>3.9499322348995745E-2</v>
      </c>
      <c r="C31" s="28">
        <v>7.0019793125246879E-2</v>
      </c>
      <c r="D31" s="28">
        <v>7.1044785087714607E-3</v>
      </c>
      <c r="E31" s="28">
        <v>6.2609258318373304E-3</v>
      </c>
      <c r="F31" s="28">
        <v>5.8290651131985435E-2</v>
      </c>
      <c r="G31" s="28">
        <v>2.6554797691585646E-3</v>
      </c>
      <c r="H31" s="28">
        <v>0.18383065071599541</v>
      </c>
    </row>
    <row r="32" spans="1:8" x14ac:dyDescent="0.35">
      <c r="A32" s="1">
        <v>2015</v>
      </c>
      <c r="B32" s="28">
        <v>3.9940194559918103E-2</v>
      </c>
      <c r="C32" s="28">
        <v>7.3029747209952547E-2</v>
      </c>
      <c r="D32" s="28">
        <v>7.3739741263745585E-3</v>
      </c>
      <c r="E32" s="28">
        <v>6.4162093774742645E-3</v>
      </c>
      <c r="F32" s="28">
        <v>4.7889572709212964E-2</v>
      </c>
      <c r="G32" s="28">
        <v>4.9072625116657722E-3</v>
      </c>
      <c r="H32" s="28">
        <v>0.17955696049459824</v>
      </c>
    </row>
    <row r="33" spans="1:8" x14ac:dyDescent="0.35">
      <c r="A33" s="1">
        <v>2016</v>
      </c>
      <c r="B33" s="28">
        <v>4.0010968135292972E-2</v>
      </c>
      <c r="C33" s="28">
        <v>7.8800469132687651E-2</v>
      </c>
      <c r="D33" s="28">
        <v>7.8434153366208643E-3</v>
      </c>
      <c r="E33" s="28">
        <v>5.844346779829427E-3</v>
      </c>
      <c r="F33" s="28">
        <v>5.3043453855315087E-2</v>
      </c>
      <c r="G33" s="28">
        <v>3.6194751437671896E-3</v>
      </c>
      <c r="H33" s="28">
        <v>0.18916212838351315</v>
      </c>
    </row>
    <row r="34" spans="1:8" x14ac:dyDescent="0.35">
      <c r="A34" s="24">
        <v>2017</v>
      </c>
      <c r="B34" s="28">
        <v>4.0420987881119502E-2</v>
      </c>
      <c r="C34" s="28">
        <v>7.929832088306582E-2</v>
      </c>
      <c r="D34" s="28">
        <v>7.6481662531114247E-3</v>
      </c>
      <c r="E34" s="28">
        <v>5.3994306347348343E-3</v>
      </c>
      <c r="F34" s="28">
        <v>4.2985343936451793E-2</v>
      </c>
      <c r="G34" s="28">
        <v>2.6550289847013758E-3</v>
      </c>
      <c r="H34" s="28">
        <v>0.17840727857318475</v>
      </c>
    </row>
    <row r="35" spans="1:8" x14ac:dyDescent="0.35">
      <c r="A35" s="24">
        <v>2018</v>
      </c>
      <c r="B35" s="28">
        <v>4.0606285854649767E-2</v>
      </c>
      <c r="C35" s="28">
        <v>7.9895951585553224E-2</v>
      </c>
      <c r="D35" s="28">
        <v>7.6514368040466532E-3</v>
      </c>
      <c r="E35" s="28">
        <v>4.9482352632302792E-3</v>
      </c>
      <c r="F35" s="28">
        <v>4.607433711225422E-2</v>
      </c>
      <c r="G35" s="28">
        <v>2.0891455230902501E-3</v>
      </c>
      <c r="H35" s="28">
        <v>0.18126539214282439</v>
      </c>
    </row>
    <row r="36" spans="1:8" x14ac:dyDescent="0.35">
      <c r="A36" s="24">
        <v>2019</v>
      </c>
      <c r="B36" s="28">
        <v>4.0739006419545067E-2</v>
      </c>
      <c r="C36" s="28">
        <v>8.1521701880486866E-2</v>
      </c>
      <c r="D36" s="28">
        <v>7.7718711450303866E-3</v>
      </c>
      <c r="E36" s="28">
        <v>4.7285158907122964E-3</v>
      </c>
      <c r="F36" s="28">
        <v>4.915104839928483E-2</v>
      </c>
      <c r="G36" s="28">
        <v>1.4326114840182175E-3</v>
      </c>
      <c r="H36" s="28">
        <v>0.18534475521907767</v>
      </c>
    </row>
    <row r="37" spans="1:8" x14ac:dyDescent="0.35">
      <c r="A37" s="9"/>
      <c r="B37" s="10"/>
      <c r="C37" s="10"/>
      <c r="D37" s="11"/>
      <c r="E37" s="12"/>
      <c r="F37" s="10"/>
      <c r="H37" s="13"/>
    </row>
    <row r="39" spans="1:8" x14ac:dyDescent="0.35">
      <c r="A39" t="s">
        <v>7</v>
      </c>
    </row>
    <row r="40" spans="1:8" x14ac:dyDescent="0.35">
      <c r="A40" t="s">
        <v>8</v>
      </c>
    </row>
    <row r="41" spans="1:8" x14ac:dyDescent="0.35">
      <c r="A41" t="s">
        <v>9</v>
      </c>
    </row>
    <row r="42" spans="1:8" x14ac:dyDescent="0.35">
      <c r="A42" t="s">
        <v>12</v>
      </c>
    </row>
    <row r="43" spans="1:8" x14ac:dyDescent="0.35">
      <c r="A43" t="s">
        <v>15</v>
      </c>
      <c r="B43" s="13"/>
    </row>
    <row r="44" spans="1:8" x14ac:dyDescent="0.35">
      <c r="A44" s="16" t="s">
        <v>11</v>
      </c>
      <c r="B44" s="13"/>
    </row>
    <row r="45" spans="1:8" x14ac:dyDescent="0.35">
      <c r="B45" s="13"/>
    </row>
    <row r="46" spans="1:8" x14ac:dyDescent="0.35">
      <c r="B46" s="13"/>
    </row>
    <row r="47" spans="1:8" x14ac:dyDescent="0.35">
      <c r="B47" s="13"/>
    </row>
    <row r="48" spans="1:8" x14ac:dyDescent="0.35">
      <c r="B48" s="13"/>
    </row>
    <row r="49" spans="2:2" x14ac:dyDescent="0.35">
      <c r="B49" s="13"/>
    </row>
    <row r="50" spans="2:2" x14ac:dyDescent="0.35">
      <c r="B50" s="13"/>
    </row>
    <row r="51" spans="2:2" x14ac:dyDescent="0.35">
      <c r="B51" s="13"/>
    </row>
    <row r="52" spans="2:2" x14ac:dyDescent="0.35">
      <c r="B52" s="13"/>
    </row>
  </sheetData>
  <mergeCells count="8">
    <mergeCell ref="G1:G2"/>
    <mergeCell ref="H1:H2"/>
    <mergeCell ref="A1:A2"/>
    <mergeCell ref="B1:B2"/>
    <mergeCell ref="C1:C2"/>
    <mergeCell ref="D1:D2"/>
    <mergeCell ref="E1:E2"/>
    <mergeCell ref="F1:F2"/>
  </mergeCells>
  <hyperlinks>
    <hyperlink ref="A44" r:id="rId1"/>
  </hyperlink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abSelected="1" topLeftCell="A25" workbookViewId="0">
      <selection activeCell="B35" sqref="B35"/>
    </sheetView>
  </sheetViews>
  <sheetFormatPr defaultRowHeight="14.5" x14ac:dyDescent="0.35"/>
  <cols>
    <col min="2" max="2" width="18" bestFit="1" customWidth="1"/>
    <col min="3" max="3" width="20.1796875" bestFit="1" customWidth="1"/>
  </cols>
  <sheetData>
    <row r="1" spans="1:3" x14ac:dyDescent="0.35">
      <c r="B1" s="23" t="s">
        <v>13</v>
      </c>
      <c r="C1" s="1" t="s">
        <v>14</v>
      </c>
    </row>
    <row r="2" spans="1:3" x14ac:dyDescent="0.35">
      <c r="A2" s="22">
        <v>1986</v>
      </c>
      <c r="B2" s="21">
        <v>1.2736839276363598</v>
      </c>
      <c r="C2" s="21">
        <v>1.2491551235026512</v>
      </c>
    </row>
    <row r="3" spans="1:3" x14ac:dyDescent="0.35">
      <c r="A3" s="22">
        <f>A2+1</f>
        <v>1987</v>
      </c>
      <c r="B3" s="21">
        <v>4.0378057352727295</v>
      </c>
      <c r="C3" s="21">
        <v>4.0003052637054104</v>
      </c>
    </row>
    <row r="4" spans="1:3" x14ac:dyDescent="0.35">
      <c r="A4" s="22">
        <f t="shared" ref="A4:A32" si="0">A3+1</f>
        <v>1988</v>
      </c>
      <c r="B4" s="21">
        <v>29.375630254181797</v>
      </c>
      <c r="C4" s="21">
        <v>29.828031999142429</v>
      </c>
    </row>
    <row r="5" spans="1:3" x14ac:dyDescent="0.35">
      <c r="A5" s="22">
        <f t="shared" si="0"/>
        <v>1989</v>
      </c>
      <c r="B5" s="21">
        <v>425.59531039345501</v>
      </c>
      <c r="C5" s="21">
        <v>436.34120051565759</v>
      </c>
    </row>
    <row r="6" spans="1:3" x14ac:dyDescent="0.35">
      <c r="A6" s="22">
        <f t="shared" si="0"/>
        <v>1990</v>
      </c>
      <c r="B6" s="17">
        <v>11548.794545454501</v>
      </c>
      <c r="C6" s="17">
        <v>12420.917012936927</v>
      </c>
    </row>
    <row r="7" spans="1:3" x14ac:dyDescent="0.35">
      <c r="A7" s="22">
        <f t="shared" si="0"/>
        <v>1991</v>
      </c>
      <c r="B7" s="17">
        <v>60285.999272727298</v>
      </c>
      <c r="C7" s="17">
        <v>64785.220443398954</v>
      </c>
    </row>
    <row r="8" spans="1:3" x14ac:dyDescent="0.35">
      <c r="A8" s="22">
        <f t="shared" si="0"/>
        <v>1992</v>
      </c>
      <c r="B8" s="17">
        <v>640958.76763636398</v>
      </c>
      <c r="C8" s="17">
        <v>699165.21277415648</v>
      </c>
    </row>
    <row r="9" spans="1:3" x14ac:dyDescent="0.35">
      <c r="A9" s="22">
        <f t="shared" si="0"/>
        <v>1993</v>
      </c>
      <c r="B9" s="17">
        <v>14097113.4545455</v>
      </c>
      <c r="C9" s="17">
        <v>14887793.480315709</v>
      </c>
    </row>
    <row r="10" spans="1:3" x14ac:dyDescent="0.35">
      <c r="A10" s="22">
        <f>A9+1</f>
        <v>1994</v>
      </c>
      <c r="B10" s="17">
        <v>349204679</v>
      </c>
      <c r="C10" s="17">
        <v>356000897.63481933</v>
      </c>
    </row>
    <row r="11" spans="1:3" x14ac:dyDescent="0.35">
      <c r="A11" s="22">
        <f t="shared" si="0"/>
        <v>1995</v>
      </c>
      <c r="B11" s="17">
        <v>705991552.86092007</v>
      </c>
      <c r="C11" s="17">
        <v>701693147.01073802</v>
      </c>
    </row>
    <row r="12" spans="1:3" x14ac:dyDescent="0.35">
      <c r="A12" s="22">
        <f t="shared" si="0"/>
        <v>1996</v>
      </c>
      <c r="B12" s="17">
        <v>854763607.81239998</v>
      </c>
      <c r="C12" s="17">
        <v>838469886.30374086</v>
      </c>
    </row>
    <row r="13" spans="1:3" x14ac:dyDescent="0.35">
      <c r="A13" s="22">
        <f t="shared" si="0"/>
        <v>1997</v>
      </c>
      <c r="B13" s="17">
        <v>952089196.08881009</v>
      </c>
      <c r="C13" s="17">
        <v>941437137.24826026</v>
      </c>
    </row>
    <row r="14" spans="1:3" x14ac:dyDescent="0.35">
      <c r="A14" s="22">
        <f t="shared" si="0"/>
        <v>1998</v>
      </c>
      <c r="B14" s="17">
        <v>1002351019.21348</v>
      </c>
      <c r="C14" s="17">
        <v>1017269784.2448808</v>
      </c>
    </row>
    <row r="15" spans="1:3" x14ac:dyDescent="0.35">
      <c r="A15" s="22">
        <f t="shared" si="0"/>
        <v>1999</v>
      </c>
      <c r="B15" s="17">
        <v>1087710456.0539899</v>
      </c>
      <c r="C15" s="17">
        <v>1142655778.7694707</v>
      </c>
    </row>
    <row r="16" spans="1:3" x14ac:dyDescent="0.35">
      <c r="A16" s="22">
        <f t="shared" si="0"/>
        <v>2000</v>
      </c>
      <c r="B16" s="17">
        <v>1199092070.9402099</v>
      </c>
      <c r="C16" s="17">
        <v>1210254572.0721695</v>
      </c>
    </row>
    <row r="17" spans="1:3" x14ac:dyDescent="0.35">
      <c r="A17" s="22">
        <f t="shared" si="0"/>
        <v>2001</v>
      </c>
      <c r="B17" s="17">
        <v>1315755467.83093</v>
      </c>
      <c r="C17" s="17">
        <v>1314780851.3800986</v>
      </c>
    </row>
    <row r="18" spans="1:3" x14ac:dyDescent="0.35">
      <c r="A18" s="22">
        <f t="shared" si="0"/>
        <v>2002</v>
      </c>
      <c r="B18" s="17">
        <v>1488787255.15837</v>
      </c>
      <c r="C18" s="17">
        <v>1453912158.3755913</v>
      </c>
    </row>
    <row r="19" spans="1:3" x14ac:dyDescent="0.35">
      <c r="A19" s="22">
        <f t="shared" si="0"/>
        <v>2003</v>
      </c>
      <c r="B19" s="17">
        <v>1717950396.42449</v>
      </c>
      <c r="C19" s="17">
        <v>1627345815.5294878</v>
      </c>
    </row>
    <row r="20" spans="1:3" x14ac:dyDescent="0.35">
      <c r="A20" s="22">
        <f t="shared" si="0"/>
        <v>2004</v>
      </c>
      <c r="B20" s="17">
        <v>1957751212.9625602</v>
      </c>
      <c r="C20" s="17">
        <v>1884284164.8805845</v>
      </c>
    </row>
    <row r="21" spans="1:3" x14ac:dyDescent="0.35">
      <c r="A21" s="22">
        <f t="shared" si="0"/>
        <v>2005</v>
      </c>
      <c r="B21" s="17">
        <v>2170584500</v>
      </c>
      <c r="C21" s="17">
        <v>2077180057.1560934</v>
      </c>
    </row>
    <row r="22" spans="1:3" x14ac:dyDescent="0.35">
      <c r="A22" s="22">
        <f t="shared" si="0"/>
        <v>2006</v>
      </c>
      <c r="B22" s="17">
        <v>2409449940</v>
      </c>
      <c r="C22" s="17">
        <v>2321194690.016284</v>
      </c>
    </row>
    <row r="23" spans="1:3" x14ac:dyDescent="0.35">
      <c r="A23" s="22">
        <f t="shared" si="0"/>
        <v>2007</v>
      </c>
      <c r="B23" s="17">
        <v>2720262930</v>
      </c>
      <c r="C23" s="17">
        <v>2590577223.4818974</v>
      </c>
    </row>
    <row r="24" spans="1:3" x14ac:dyDescent="0.35">
      <c r="A24" s="22">
        <f t="shared" si="0"/>
        <v>2008</v>
      </c>
      <c r="B24" s="17">
        <v>3109803100</v>
      </c>
      <c r="C24" s="17">
        <v>2914888357.7442889</v>
      </c>
    </row>
    <row r="25" spans="1:3" x14ac:dyDescent="0.35">
      <c r="A25" s="22">
        <f t="shared" si="0"/>
        <v>2009</v>
      </c>
      <c r="B25" s="17">
        <v>3333039350</v>
      </c>
      <c r="C25" s="17">
        <v>3258457608.3174219</v>
      </c>
    </row>
    <row r="26" spans="1:3" x14ac:dyDescent="0.35">
      <c r="A26" s="22">
        <f t="shared" si="0"/>
        <v>2010</v>
      </c>
      <c r="B26" s="17">
        <v>3885847000</v>
      </c>
      <c r="C26" s="17">
        <v>3718210761.0978932</v>
      </c>
    </row>
    <row r="27" spans="1:3" x14ac:dyDescent="0.35">
      <c r="A27" s="22">
        <f t="shared" si="0"/>
        <v>2011</v>
      </c>
      <c r="B27" s="17">
        <v>4376382000</v>
      </c>
      <c r="C27" s="17">
        <v>4185663405.9875541</v>
      </c>
    </row>
    <row r="28" spans="1:3" x14ac:dyDescent="0.35">
      <c r="A28" s="22">
        <f t="shared" si="0"/>
        <v>2012</v>
      </c>
      <c r="B28" s="17">
        <v>4814760000</v>
      </c>
      <c r="C28" s="17">
        <v>4653709801.2705641</v>
      </c>
    </row>
    <row r="29" spans="1:3" x14ac:dyDescent="0.35">
      <c r="A29" s="22">
        <f t="shared" si="0"/>
        <v>2013</v>
      </c>
      <c r="B29" s="17">
        <v>5331619000.0000095</v>
      </c>
      <c r="C29" s="17">
        <v>5127013500.3385191</v>
      </c>
    </row>
    <row r="30" spans="1:3" x14ac:dyDescent="0.35">
      <c r="A30" s="22">
        <f t="shared" si="0"/>
        <v>2014</v>
      </c>
      <c r="B30" s="17">
        <v>5778953000</v>
      </c>
      <c r="C30" s="17">
        <v>5629854536.9147024</v>
      </c>
    </row>
    <row r="31" spans="1:3" x14ac:dyDescent="0.35">
      <c r="A31" s="22">
        <f t="shared" si="0"/>
        <v>2015</v>
      </c>
      <c r="B31" s="17">
        <v>5995787000</v>
      </c>
      <c r="C31" s="17">
        <v>5966643452.9979792</v>
      </c>
    </row>
    <row r="32" spans="1:3" x14ac:dyDescent="0.35">
      <c r="A32" s="22">
        <f t="shared" si="0"/>
        <v>2016</v>
      </c>
      <c r="B32" s="27">
        <v>6269328000</v>
      </c>
      <c r="C32" s="33">
        <v>6445347669.4172249</v>
      </c>
    </row>
    <row r="33" spans="1:3" x14ac:dyDescent="0.35">
      <c r="A33" s="22">
        <v>2017</v>
      </c>
      <c r="B33" s="27">
        <v>6583319000</v>
      </c>
      <c r="C33" s="33">
        <v>7027069692.2423458</v>
      </c>
    </row>
    <row r="34" spans="1:3" x14ac:dyDescent="0.35">
      <c r="A34" s="1">
        <v>2018</v>
      </c>
      <c r="B34" s="27">
        <v>6889176083.5999899</v>
      </c>
      <c r="C34" s="33">
        <v>7339279904.0201807</v>
      </c>
    </row>
    <row r="35" spans="1:3" x14ac:dyDescent="0.35">
      <c r="A35" s="1">
        <v>2019</v>
      </c>
      <c r="B35" s="27">
        <v>7256925591.8395901</v>
      </c>
      <c r="C35" s="33">
        <v>7685197445.7647133</v>
      </c>
    </row>
    <row r="37" spans="1:3" x14ac:dyDescent="0.35">
      <c r="B37" s="32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Despesa Primária R$ mil</vt:lpstr>
      <vt:lpstr>Despesa Primária % do PIB</vt:lpstr>
      <vt:lpstr>Despesa Primária %PIB potencial</vt:lpstr>
      <vt:lpstr>Memo PIB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Manoel</dc:creator>
  <cp:lastModifiedBy>CPD</cp:lastModifiedBy>
  <dcterms:created xsi:type="dcterms:W3CDTF">2018-02-10T00:53:12Z</dcterms:created>
  <dcterms:modified xsi:type="dcterms:W3CDTF">2020-06-09T19:40:13Z</dcterms:modified>
</cp:coreProperties>
</file>