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autoCompressPictures="0"/>
  <bookViews>
    <workbookView xWindow="0" yWindow="0" windowWidth="25600" windowHeight="16060" tabRatio="500" activeTab="1"/>
  </bookViews>
  <sheets>
    <sheet name="Sheet2" sheetId="2" r:id="rId1"/>
    <sheet name="Sheet1" sheetId="3" r:id="rId2"/>
    <sheet name="Sheet3" sheetId="4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3" l="1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U33" i="2"/>
  <c r="U34" i="2"/>
  <c r="U35" i="2"/>
  <c r="U36" i="2"/>
  <c r="U32" i="2"/>
  <c r="U37" i="2"/>
  <c r="O33" i="2"/>
  <c r="O34" i="2"/>
  <c r="O35" i="2"/>
  <c r="O36" i="2"/>
  <c r="O32" i="2"/>
  <c r="P33" i="2"/>
  <c r="P34" i="2"/>
  <c r="P35" i="2"/>
  <c r="P36" i="2"/>
  <c r="P32" i="2"/>
  <c r="Q33" i="2"/>
  <c r="Q34" i="2"/>
  <c r="Q35" i="2"/>
  <c r="Q36" i="2"/>
  <c r="Q32" i="2"/>
  <c r="R33" i="2"/>
  <c r="R34" i="2"/>
  <c r="R35" i="2"/>
  <c r="R36" i="2"/>
  <c r="R32" i="2"/>
  <c r="S33" i="2"/>
  <c r="S34" i="2"/>
  <c r="S35" i="2"/>
  <c r="S36" i="2"/>
  <c r="S32" i="2"/>
  <c r="T33" i="2"/>
  <c r="T34" i="2"/>
  <c r="T35" i="2"/>
  <c r="T36" i="2"/>
  <c r="T32" i="2"/>
  <c r="O37" i="2"/>
  <c r="P37" i="2"/>
  <c r="Q37" i="2"/>
  <c r="R37" i="2"/>
  <c r="S37" i="2"/>
  <c r="T37" i="2"/>
  <c r="O38" i="2"/>
  <c r="P38" i="2"/>
  <c r="Q38" i="2"/>
  <c r="R38" i="2"/>
  <c r="S38" i="2"/>
  <c r="T38" i="2"/>
  <c r="U38" i="2"/>
  <c r="O39" i="2"/>
  <c r="P39" i="2"/>
  <c r="Q39" i="2"/>
  <c r="R39" i="2"/>
  <c r="S39" i="2"/>
  <c r="T39" i="2"/>
  <c r="U39" i="2"/>
  <c r="N33" i="2"/>
  <c r="N34" i="2"/>
  <c r="N35" i="2"/>
  <c r="N36" i="2"/>
  <c r="N32" i="2"/>
  <c r="N37" i="2"/>
  <c r="N38" i="2"/>
  <c r="N39" i="2"/>
</calcChain>
</file>

<file path=xl/sharedStrings.xml><?xml version="1.0" encoding="utf-8"?>
<sst xmlns="http://schemas.openxmlformats.org/spreadsheetml/2006/main" count="161" uniqueCount="60">
  <si>
    <t>UF</t>
  </si>
  <si>
    <t>Outros benefícios sociais</t>
  </si>
  <si>
    <t>Gasto com pessoal</t>
  </si>
  <si>
    <t>Total</t>
  </si>
  <si>
    <t>✖</t>
  </si>
  <si>
    <t>Demais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</si>
  <si>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</si>
  <si>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</si>
  <si>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</si>
  <si>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</si>
  <si>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</si>
  <si>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</si>
  <si>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</si>
  <si>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</si>
  <si>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</si>
  <si>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</si>
  <si>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</si>
  <si>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MT</t>
  </si>
  <si>
    <t>MS</t>
  </si>
  <si>
    <t>PA</t>
  </si>
  <si>
    <t>PB</t>
  </si>
  <si>
    <t>PR</t>
  </si>
  <si>
    <t>PE</t>
  </si>
  <si>
    <t>PI</t>
  </si>
  <si>
    <t>RJ</t>
  </si>
  <si>
    <t>RN</t>
  </si>
  <si>
    <t>RO</t>
  </si>
  <si>
    <t>RS</t>
  </si>
  <si>
    <t>RR</t>
  </si>
  <si>
    <t>SC</t>
  </si>
  <si>
    <t>SE</t>
  </si>
  <si>
    <t>SP</t>
  </si>
  <si>
    <t>TO</t>
  </si>
  <si>
    <t>Sul</t>
  </si>
  <si>
    <t>Gasto per capita</t>
  </si>
  <si>
    <t>Receita per capita</t>
  </si>
  <si>
    <t>Sudeste</t>
  </si>
  <si>
    <t>População (milhões)</t>
  </si>
  <si>
    <t>Custo X Benefício</t>
  </si>
  <si>
    <t>ITR</t>
  </si>
  <si>
    <t>IRPJ/CSLL</t>
  </si>
  <si>
    <t>IRPF+IRRF-Trabalho</t>
  </si>
  <si>
    <t>Tributos s/ bens e serviços</t>
  </si>
  <si>
    <t>IRRF-Capital</t>
  </si>
  <si>
    <t>RecPrev</t>
  </si>
  <si>
    <t xml:space="preserve"> SP</t>
  </si>
  <si>
    <t>Participação relativa de cada unidade federada ou região no gasto da União, por natureza da despesa:</t>
  </si>
  <si>
    <t>Tabela 1 - Gastos da União por unidade federada, em R$ milhões e em valores per capita (R$), em 2022:</t>
  </si>
  <si>
    <t>Royalties + Divid +IRRF-X</t>
  </si>
  <si>
    <t>Tabela 2 - Receita da União por unidade federada em R$ milhões, em 2022:</t>
  </si>
  <si>
    <t>Participação relativa de cada unidade federada ou região na receita da União, por natureza da receita:</t>
  </si>
  <si>
    <t>Fundos de saúde e educação</t>
  </si>
  <si>
    <t>Custeio</t>
  </si>
  <si>
    <t>Transferências para E&amp;M</t>
  </si>
  <si>
    <t>Benefícios previdenciários do INSS</t>
  </si>
  <si>
    <t>Obras e equipamentos</t>
  </si>
  <si>
    <t>Custo</t>
  </si>
  <si>
    <t>Benefício</t>
  </si>
  <si>
    <t>Benefício/Custo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</si>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</sst>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#,##0.0_);\(#,##0.0\)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6"/>
      <color theme="1"/>
      <name val="Zapf Dingbats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4FF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7" fontId="0" fillId="0" borderId="0" xfId="1" applyNumberFormat="1" applyFont="1" applyAlignment="1">
      <alignment horizontal="center"/>
    </xf>
    <xf numFmtId="9" fontId="0" fillId="0" borderId="0" xfId="2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2" fillId="0" borderId="1" xfId="0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9" fontId="0" fillId="4" borderId="2" xfId="2" applyFont="1" applyFill="1" applyBorder="1" applyAlignment="1">
      <alignment horizontal="center"/>
    </xf>
    <xf numFmtId="9" fontId="0" fillId="4" borderId="0" xfId="2" applyFont="1" applyFill="1" applyBorder="1" applyAlignment="1">
      <alignment horizontal="center"/>
    </xf>
    <xf numFmtId="9" fontId="1" fillId="4" borderId="1" xfId="2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37" fontId="2" fillId="0" borderId="0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165" fontId="0" fillId="5" borderId="0" xfId="1" applyNumberFormat="1" applyFont="1" applyFill="1" applyAlignment="1">
      <alignment horizontal="center"/>
    </xf>
    <xf numFmtId="37" fontId="0" fillId="5" borderId="0" xfId="1" applyNumberFormat="1" applyFont="1" applyFill="1" applyAlignment="1">
      <alignment horizontal="center"/>
    </xf>
    <xf numFmtId="37" fontId="2" fillId="5" borderId="1" xfId="1" applyNumberFormat="1" applyFont="1" applyFill="1" applyBorder="1" applyAlignment="1">
      <alignment horizontal="center"/>
    </xf>
    <xf numFmtId="37" fontId="2" fillId="5" borderId="1" xfId="0" applyNumberFormat="1" applyFont="1" applyFill="1" applyBorder="1" applyAlignment="1">
      <alignment horizontal="center"/>
    </xf>
    <xf numFmtId="9" fontId="0" fillId="5" borderId="1" xfId="2" applyFont="1" applyFill="1" applyBorder="1" applyAlignment="1">
      <alignment horizontal="center"/>
    </xf>
    <xf numFmtId="9" fontId="0" fillId="5" borderId="2" xfId="2" applyFont="1" applyFill="1" applyBorder="1" applyAlignment="1">
      <alignment horizontal="center"/>
    </xf>
    <xf numFmtId="9" fontId="0" fillId="5" borderId="0" xfId="2" applyFont="1" applyFill="1" applyBorder="1" applyAlignment="1">
      <alignment horizontal="center"/>
    </xf>
    <xf numFmtId="9" fontId="0" fillId="5" borderId="0" xfId="2" applyFont="1" applyFill="1" applyAlignment="1">
      <alignment horizontal="center"/>
    </xf>
    <xf numFmtId="9" fontId="1" fillId="5" borderId="1" xfId="2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37" fontId="0" fillId="4" borderId="0" xfId="1" applyNumberFormat="1" applyFont="1" applyFill="1" applyAlignment="1">
      <alignment horizontal="center"/>
    </xf>
    <xf numFmtId="37" fontId="2" fillId="4" borderId="1" xfId="0" applyNumberFormat="1" applyFont="1" applyFill="1" applyBorder="1" applyAlignment="1">
      <alignment horizontal="center"/>
    </xf>
    <xf numFmtId="9" fontId="0" fillId="4" borderId="1" xfId="2" applyFont="1" applyFill="1" applyBorder="1" applyAlignment="1">
      <alignment horizontal="center"/>
    </xf>
    <xf numFmtId="9" fontId="0" fillId="4" borderId="0" xfId="2" applyFont="1" applyFill="1" applyAlignment="1">
      <alignment horizontal="center"/>
    </xf>
    <xf numFmtId="0" fontId="0" fillId="5" borderId="0" xfId="0" applyFill="1"/>
    <xf numFmtId="9" fontId="1" fillId="5" borderId="1" xfId="2" applyNumberFormat="1" applyFont="1" applyFill="1" applyBorder="1" applyAlignment="1">
      <alignment horizontal="center"/>
    </xf>
    <xf numFmtId="9" fontId="0" fillId="0" borderId="0" xfId="0" applyNumberFormat="1"/>
    <xf numFmtId="37" fontId="0" fillId="5" borderId="0" xfId="0" applyNumberFormat="1" applyFill="1"/>
    <xf numFmtId="0" fontId="3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3" fontId="0" fillId="0" borderId="0" xfId="1" applyFont="1"/>
  </cellXfs>
  <cellStyles count="21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700"/>
              <a:t>Contribuição para receita da União e retorno por UF</a:t>
            </a:r>
            <a:r>
              <a:rPr lang="en-US" sz="1700" baseline="0"/>
              <a:t>:</a:t>
            </a:r>
            <a:endParaRPr lang="en-US" sz="17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605024068348"/>
          <c:y val="0.211111111111111"/>
          <c:w val="0.861553603876438"/>
          <c:h val="0.60798411851061"/>
        </c:manualLayout>
      </c:layout>
      <c:barChart>
        <c:barDir val="col"/>
        <c:grouping val="clustered"/>
        <c:varyColors val="0"/>
        <c:ser>
          <c:idx val="0"/>
          <c:order val="0"/>
          <c:tx>
            <c:v>Custo</c:v>
          </c:tx>
          <c:invertIfNegative val="0"/>
          <c:cat>
            <c:strRef>
              <c:f>[1]Grafico!$A$2:$A$29</c:f>
              <c:strCache>
                <c:ptCount val="28"/>
                <c:pt idx="0">
                  <c:v>_x0002_AC</c:v>
                </c:pt>
                <c:pt idx="1">
                  <c:v>_x0002_AL</c:v>
                </c:pt>
                <c:pt idx="2">
                  <c:v>_x0002_AM</c:v>
                </c:pt>
                <c:pt idx="3">
                  <c:v>_x0002_AP</c:v>
                </c:pt>
                <c:pt idx="4">
                  <c:v>_x0002_BA</c:v>
                </c:pt>
                <c:pt idx="5">
                  <c:v>_x0002_CE</c:v>
                </c:pt>
                <c:pt idx="6">
                  <c:v>_x0002_DF</c:v>
                </c:pt>
                <c:pt idx="7">
                  <c:v>_x0002_ES</c:v>
                </c:pt>
                <c:pt idx="8">
                  <c:v>_x0002_GO</c:v>
                </c:pt>
                <c:pt idx="9">
                  <c:v>_x0002_MA</c:v>
                </c:pt>
                <c:pt idx="10">
                  <c:v>_x0002_MG</c:v>
                </c:pt>
                <c:pt idx="11">
                  <c:v>_x0002_MS</c:v>
                </c:pt>
                <c:pt idx="12">
                  <c:v>_x0002_MT</c:v>
                </c:pt>
                <c:pt idx="13">
                  <c:v>_x0002_PA</c:v>
                </c:pt>
                <c:pt idx="14">
                  <c:v>_x0002_PB</c:v>
                </c:pt>
                <c:pt idx="15">
                  <c:v>_x0002_PE</c:v>
                </c:pt>
                <c:pt idx="16">
                  <c:v>_x0002_PI</c:v>
                </c:pt>
                <c:pt idx="17">
                  <c:v>_x0002_PR</c:v>
                </c:pt>
                <c:pt idx="18">
                  <c:v>_x0002_RJ</c:v>
                </c:pt>
                <c:pt idx="19">
                  <c:v>_x0002_RN</c:v>
                </c:pt>
                <c:pt idx="20">
                  <c:v>_x0002_RO</c:v>
                </c:pt>
                <c:pt idx="21">
                  <c:v>_x0002_RR</c:v>
                </c:pt>
                <c:pt idx="22">
                  <c:v>_x0002_RS</c:v>
                </c:pt>
                <c:pt idx="23">
                  <c:v>_x0002_SC</c:v>
                </c:pt>
                <c:pt idx="24">
                  <c:v>_x0002_SE</c:v>
                </c:pt>
                <c:pt idx="25">
                  <c:v>_x0002_SP</c:v>
                </c:pt>
                <c:pt idx="26">
                  <c:v>_x0002_TO</c:v>
                </c:pt>
                <c:pt idx="27">
                  <c:v>_x0005_Média</c:v>
                </c:pt>
              </c:strCache>
            </c:strRef>
          </c:cat>
          <c:val>
            <c:numRef>
              <c:f>[1]Grafico!$B$2:$B$29</c:f>
              <c:numCache>
                <c:formatCode>General</c:formatCode>
                <c:ptCount val="28"/>
                <c:pt idx="0">
                  <c:v>4558.051706555726</c:v>
                </c:pt>
                <c:pt idx="1">
                  <c:v>4273.602768499433</c:v>
                </c:pt>
                <c:pt idx="2">
                  <c:v>4948.426225189123</c:v>
                </c:pt>
                <c:pt idx="3">
                  <c:v>4367.11116803936</c:v>
                </c:pt>
                <c:pt idx="4">
                  <c:v>5067.682598023588</c:v>
                </c:pt>
                <c:pt idx="5">
                  <c:v>4827.833565263496</c:v>
                </c:pt>
                <c:pt idx="6">
                  <c:v>20965.43273387434</c:v>
                </c:pt>
                <c:pt idx="7">
                  <c:v>8167.250981921301</c:v>
                </c:pt>
                <c:pt idx="8">
                  <c:v>7249.19377638462</c:v>
                </c:pt>
                <c:pt idx="9">
                  <c:v>3028.960842259424</c:v>
                </c:pt>
                <c:pt idx="10">
                  <c:v>8169.153326602925</c:v>
                </c:pt>
                <c:pt idx="11">
                  <c:v>8028.993935587763</c:v>
                </c:pt>
                <c:pt idx="12">
                  <c:v>8499.421263579242</c:v>
                </c:pt>
                <c:pt idx="13">
                  <c:v>4182.81155443588</c:v>
                </c:pt>
                <c:pt idx="14">
                  <c:v>4296.65026237138</c:v>
                </c:pt>
                <c:pt idx="15">
                  <c:v>5054.037098997557</c:v>
                </c:pt>
                <c:pt idx="16">
                  <c:v>4148.789229816871</c:v>
                </c:pt>
                <c:pt idx="17">
                  <c:v>10473.89941750307</c:v>
                </c:pt>
                <c:pt idx="18">
                  <c:v>11009.85624703414</c:v>
                </c:pt>
                <c:pt idx="19">
                  <c:v>5113.9332531569</c:v>
                </c:pt>
                <c:pt idx="20">
                  <c:v>6005.940968064354</c:v>
                </c:pt>
                <c:pt idx="21">
                  <c:v>4762.250658226077</c:v>
                </c:pt>
                <c:pt idx="22">
                  <c:v>11283.01329468023</c:v>
                </c:pt>
                <c:pt idx="23">
                  <c:v>12253.12474528472</c:v>
                </c:pt>
                <c:pt idx="24">
                  <c:v>4869.003659520526</c:v>
                </c:pt>
                <c:pt idx="25">
                  <c:v>14849.81364059602</c:v>
                </c:pt>
                <c:pt idx="26">
                  <c:v>5537.42736079619</c:v>
                </c:pt>
                <c:pt idx="27">
                  <c:v>9199.970580029205</c:v>
                </c:pt>
              </c:numCache>
            </c:numRef>
          </c:val>
        </c:ser>
        <c:ser>
          <c:idx val="1"/>
          <c:order val="1"/>
          <c:tx>
            <c:v>Benefício</c:v>
          </c:tx>
          <c:invertIfNegative val="0"/>
          <c:cat>
            <c:strRef>
              <c:f>[1]Grafico!$A$2:$A$29</c:f>
              <c:strCache>
                <c:ptCount val="28"/>
                <c:pt idx="0">
                  <c:v>_x0002_AC</c:v>
                </c:pt>
                <c:pt idx="1">
                  <c:v>_x0002_AL</c:v>
                </c:pt>
                <c:pt idx="2">
                  <c:v>_x0002_AM</c:v>
                </c:pt>
                <c:pt idx="3">
                  <c:v>_x0002_AP</c:v>
                </c:pt>
                <c:pt idx="4">
                  <c:v>_x0002_BA</c:v>
                </c:pt>
                <c:pt idx="5">
                  <c:v>_x0002_CE</c:v>
                </c:pt>
                <c:pt idx="6">
                  <c:v>_x0002_DF</c:v>
                </c:pt>
                <c:pt idx="7">
                  <c:v>_x0002_ES</c:v>
                </c:pt>
                <c:pt idx="8">
                  <c:v>_x0002_GO</c:v>
                </c:pt>
                <c:pt idx="9">
                  <c:v>_x0002_MA</c:v>
                </c:pt>
                <c:pt idx="10">
                  <c:v>_x0002_MG</c:v>
                </c:pt>
                <c:pt idx="11">
                  <c:v>_x0002_MS</c:v>
                </c:pt>
                <c:pt idx="12">
                  <c:v>_x0002_MT</c:v>
                </c:pt>
                <c:pt idx="13">
                  <c:v>_x0002_PA</c:v>
                </c:pt>
                <c:pt idx="14">
                  <c:v>_x0002_PB</c:v>
                </c:pt>
                <c:pt idx="15">
                  <c:v>_x0002_PE</c:v>
                </c:pt>
                <c:pt idx="16">
                  <c:v>_x0002_PI</c:v>
                </c:pt>
                <c:pt idx="17">
                  <c:v>_x0002_PR</c:v>
                </c:pt>
                <c:pt idx="18">
                  <c:v>_x0002_RJ</c:v>
                </c:pt>
                <c:pt idx="19">
                  <c:v>_x0002_RN</c:v>
                </c:pt>
                <c:pt idx="20">
                  <c:v>_x0002_RO</c:v>
                </c:pt>
                <c:pt idx="21">
                  <c:v>_x0002_RR</c:v>
                </c:pt>
                <c:pt idx="22">
                  <c:v>_x0002_RS</c:v>
                </c:pt>
                <c:pt idx="23">
                  <c:v>_x0002_SC</c:v>
                </c:pt>
                <c:pt idx="24">
                  <c:v>_x0002_SE</c:v>
                </c:pt>
                <c:pt idx="25">
                  <c:v>_x0002_SP</c:v>
                </c:pt>
                <c:pt idx="26">
                  <c:v>_x0002_TO</c:v>
                </c:pt>
                <c:pt idx="27">
                  <c:v>_x0005_Média</c:v>
                </c:pt>
              </c:strCache>
            </c:strRef>
          </c:cat>
          <c:val>
            <c:numRef>
              <c:f>[1]Grafico!$C$2:$C$29</c:f>
              <c:numCache>
                <c:formatCode>General</c:formatCode>
                <c:ptCount val="28"/>
                <c:pt idx="0">
                  <c:v>14185.87940288881</c:v>
                </c:pt>
                <c:pt idx="1">
                  <c:v>10758.92055620717</c:v>
                </c:pt>
                <c:pt idx="2">
                  <c:v>7861.844358229762</c:v>
                </c:pt>
                <c:pt idx="3">
                  <c:v>14509.6793326066</c:v>
                </c:pt>
                <c:pt idx="4">
                  <c:v>9353.73058143053</c:v>
                </c:pt>
                <c:pt idx="5">
                  <c:v>9468.333106007178</c:v>
                </c:pt>
                <c:pt idx="6">
                  <c:v>23492.33148004753</c:v>
                </c:pt>
                <c:pt idx="7">
                  <c:v>9298.879191886121</c:v>
                </c:pt>
                <c:pt idx="8">
                  <c:v>7406.134187818658</c:v>
                </c:pt>
                <c:pt idx="9">
                  <c:v>9525.377882104363</c:v>
                </c:pt>
                <c:pt idx="10">
                  <c:v>9088.7345963642</c:v>
                </c:pt>
                <c:pt idx="11">
                  <c:v>8140.09648144174</c:v>
                </c:pt>
                <c:pt idx="12">
                  <c:v>7536.78428937851</c:v>
                </c:pt>
                <c:pt idx="13">
                  <c:v>8189.686944741592</c:v>
                </c:pt>
                <c:pt idx="14">
                  <c:v>10733.34124594175</c:v>
                </c:pt>
                <c:pt idx="15">
                  <c:v>9271.590113265416</c:v>
                </c:pt>
                <c:pt idx="16">
                  <c:v>10902.96311664446</c:v>
                </c:pt>
                <c:pt idx="17">
                  <c:v>8430.938263171454</c:v>
                </c:pt>
                <c:pt idx="18">
                  <c:v>11981.76140239937</c:v>
                </c:pt>
                <c:pt idx="19">
                  <c:v>10419.53455670761</c:v>
                </c:pt>
                <c:pt idx="20">
                  <c:v>10134.67099195701</c:v>
                </c:pt>
                <c:pt idx="21">
                  <c:v>13903.39520375326</c:v>
                </c:pt>
                <c:pt idx="22">
                  <c:v>10377.86010764635</c:v>
                </c:pt>
                <c:pt idx="23">
                  <c:v>8554.513406980142</c:v>
                </c:pt>
                <c:pt idx="24">
                  <c:v>10755.06035159266</c:v>
                </c:pt>
                <c:pt idx="25">
                  <c:v>8167.656338239681</c:v>
                </c:pt>
                <c:pt idx="26">
                  <c:v>11854.81762181678</c:v>
                </c:pt>
                <c:pt idx="27">
                  <c:v>9441.44147167113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43720792"/>
        <c:axId val="-2087678136"/>
      </c:barChart>
      <c:catAx>
        <c:axId val="-2143720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-2087678136"/>
        <c:crosses val="autoZero"/>
        <c:auto val="1"/>
        <c:lblAlgn val="ctr"/>
        <c:lblOffset val="100"/>
        <c:noMultiLvlLbl val="0"/>
      </c:catAx>
      <c:valAx>
        <c:axId val="-2087678136"/>
        <c:scaling>
          <c:orientation val="minMax"/>
          <c:max val="25000.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-2143720792"/>
        <c:crosses val="autoZero"/>
        <c:crossBetween val="between"/>
        <c:majorUnit val="2500.0"/>
      </c:valAx>
    </c:plotArea>
    <c:legend>
      <c:legendPos val="r"/>
      <c:layout>
        <c:manualLayout>
          <c:xMode val="edge"/>
          <c:yMode val="edge"/>
          <c:x val="0.568254168127769"/>
          <c:y val="0.199413452555719"/>
          <c:w val="0.151082597468839"/>
          <c:h val="0.19631122380888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127000</xdr:rowOff>
    </xdr:from>
    <xdr:to>
      <xdr:col>12</xdr:col>
      <xdr:colOff>419100</xdr:colOff>
      <xdr:row>27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rizRegionalizada_Fiscal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igo"/>
      <sheetName val="Tabelas"/>
      <sheetName val="Receita"/>
      <sheetName val="Grafico"/>
      <sheetName val="GND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AC</v>
          </cell>
          <cell r="B2">
            <v>4558.0517065557269</v>
          </cell>
          <cell r="C2">
            <v>14185.879402888811</v>
          </cell>
        </row>
        <row r="3">
          <cell r="A3" t="str">
            <v>AL</v>
          </cell>
          <cell r="B3">
            <v>4273.6027684994333</v>
          </cell>
          <cell r="C3">
            <v>10758.920556207169</v>
          </cell>
        </row>
        <row r="4">
          <cell r="A4" t="str">
            <v>AM</v>
          </cell>
          <cell r="B4">
            <v>4948.4262251891232</v>
          </cell>
          <cell r="C4">
            <v>7861.8443582297623</v>
          </cell>
        </row>
        <row r="5">
          <cell r="A5" t="str">
            <v>AP</v>
          </cell>
          <cell r="B5">
            <v>4367.1111680393606</v>
          </cell>
          <cell r="C5">
            <v>14509.679332606598</v>
          </cell>
        </row>
        <row r="6">
          <cell r="A6" t="str">
            <v>BA</v>
          </cell>
          <cell r="B6">
            <v>5067.682598023589</v>
          </cell>
          <cell r="C6">
            <v>9353.7305814305291</v>
          </cell>
        </row>
        <row r="7">
          <cell r="A7" t="str">
            <v>CE</v>
          </cell>
          <cell r="B7">
            <v>4827.833565263496</v>
          </cell>
          <cell r="C7">
            <v>9468.3331060071778</v>
          </cell>
        </row>
        <row r="8">
          <cell r="A8" t="str">
            <v>DF</v>
          </cell>
          <cell r="B8">
            <v>20965.432733874335</v>
          </cell>
          <cell r="C8">
            <v>23492.331480047527</v>
          </cell>
        </row>
        <row r="9">
          <cell r="A9" t="str">
            <v>ES</v>
          </cell>
          <cell r="B9">
            <v>8167.250981921301</v>
          </cell>
          <cell r="C9">
            <v>9298.8791918861207</v>
          </cell>
        </row>
        <row r="10">
          <cell r="A10" t="str">
            <v>GO</v>
          </cell>
          <cell r="B10">
            <v>7249.1937763846199</v>
          </cell>
          <cell r="C10">
            <v>7406.1341878186577</v>
          </cell>
        </row>
        <row r="11">
          <cell r="A11" t="str">
            <v>MA</v>
          </cell>
          <cell r="B11">
            <v>3028.9608422594238</v>
          </cell>
          <cell r="C11">
            <v>9525.3778821043634</v>
          </cell>
        </row>
        <row r="12">
          <cell r="A12" t="str">
            <v>MG</v>
          </cell>
          <cell r="B12">
            <v>8169.1533266029255</v>
          </cell>
          <cell r="C12">
            <v>9088.7345963642001</v>
          </cell>
        </row>
        <row r="13">
          <cell r="A13" t="str">
            <v>MS</v>
          </cell>
          <cell r="B13">
            <v>8028.9939355877632</v>
          </cell>
          <cell r="C13">
            <v>8140.0964814417412</v>
          </cell>
        </row>
        <row r="14">
          <cell r="A14" t="str">
            <v>MT</v>
          </cell>
          <cell r="B14">
            <v>8499.4212635792428</v>
          </cell>
          <cell r="C14">
            <v>7536.78428937851</v>
          </cell>
        </row>
        <row r="15">
          <cell r="A15" t="str">
            <v>PA</v>
          </cell>
          <cell r="B15">
            <v>4182.8115544358798</v>
          </cell>
          <cell r="C15">
            <v>8189.686944741592</v>
          </cell>
        </row>
        <row r="16">
          <cell r="A16" t="str">
            <v>PB</v>
          </cell>
          <cell r="B16">
            <v>4296.6502623713804</v>
          </cell>
          <cell r="C16">
            <v>10733.341245941747</v>
          </cell>
        </row>
        <row r="17">
          <cell r="A17" t="str">
            <v>PE</v>
          </cell>
          <cell r="B17">
            <v>5054.0370989975572</v>
          </cell>
          <cell r="C17">
            <v>9271.5901132654162</v>
          </cell>
        </row>
        <row r="18">
          <cell r="A18" t="str">
            <v>PI</v>
          </cell>
          <cell r="B18">
            <v>4148.7892298168717</v>
          </cell>
          <cell r="C18">
            <v>10902.96311664446</v>
          </cell>
        </row>
        <row r="19">
          <cell r="A19" t="str">
            <v>PR</v>
          </cell>
          <cell r="B19">
            <v>10473.899417503066</v>
          </cell>
          <cell r="C19">
            <v>8430.9382631714543</v>
          </cell>
        </row>
        <row r="20">
          <cell r="A20" t="str">
            <v>RJ</v>
          </cell>
          <cell r="B20">
            <v>11009.856247034139</v>
          </cell>
          <cell r="C20">
            <v>11981.761402399366</v>
          </cell>
        </row>
        <row r="21">
          <cell r="A21" t="str">
            <v>RN</v>
          </cell>
          <cell r="B21">
            <v>5113.9332531568998</v>
          </cell>
          <cell r="C21">
            <v>10419.534556707607</v>
          </cell>
        </row>
        <row r="22">
          <cell r="A22" t="str">
            <v>RO</v>
          </cell>
          <cell r="B22">
            <v>6005.9409680643539</v>
          </cell>
          <cell r="C22">
            <v>10134.670991957009</v>
          </cell>
        </row>
        <row r="23">
          <cell r="A23" t="str">
            <v>RR</v>
          </cell>
          <cell r="B23">
            <v>4762.2506582260767</v>
          </cell>
          <cell r="C23">
            <v>13903.395203753258</v>
          </cell>
        </row>
        <row r="24">
          <cell r="A24" t="str">
            <v>RS</v>
          </cell>
          <cell r="B24">
            <v>11283.013294680231</v>
          </cell>
          <cell r="C24">
            <v>10377.860107646349</v>
          </cell>
        </row>
        <row r="25">
          <cell r="A25" t="str">
            <v>SC</v>
          </cell>
          <cell r="B25">
            <v>12253.124745284716</v>
          </cell>
          <cell r="C25">
            <v>8554.5134069801425</v>
          </cell>
        </row>
        <row r="26">
          <cell r="A26" t="str">
            <v>SE</v>
          </cell>
          <cell r="B26">
            <v>4869.0036595205256</v>
          </cell>
          <cell r="C26">
            <v>10755.06035159266</v>
          </cell>
        </row>
        <row r="27">
          <cell r="A27" t="str">
            <v>SP</v>
          </cell>
          <cell r="B27">
            <v>14849.813640596016</v>
          </cell>
          <cell r="C27">
            <v>8167.6563382396816</v>
          </cell>
        </row>
        <row r="28">
          <cell r="A28" t="str">
            <v>TO</v>
          </cell>
          <cell r="B28">
            <v>5537.4273607961904</v>
          </cell>
          <cell r="C28">
            <v>11854.817621816777</v>
          </cell>
        </row>
        <row r="29">
          <cell r="A29" t="str">
            <v>Média</v>
          </cell>
          <cell r="B29">
            <v>9199.9705800292049</v>
          </cell>
          <cell r="C29">
            <v>9441.4414716711308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opLeftCell="A4" workbookViewId="0">
      <selection sqref="A1:J39"/>
    </sheetView>
  </sheetViews>
  <sheetFormatPr baseColWidth="10" defaultColWidth="10.83203125" defaultRowHeight="15" x14ac:dyDescent="0"/>
  <cols>
    <col min="1" max="1" width="8.5" customWidth="1"/>
    <col min="2" max="2" width="11.33203125" customWidth="1"/>
    <col min="3" max="3" width="13.33203125" customWidth="1"/>
    <col min="4" max="4" width="11.83203125" customWidth="1"/>
    <col min="5" max="5" width="13.6640625" customWidth="1"/>
    <col min="6" max="6" width="11.6640625" customWidth="1"/>
    <col min="7" max="7" width="10.83203125" customWidth="1"/>
    <col min="8" max="8" width="10.5" customWidth="1"/>
    <col min="9" max="9" width="12.83203125" customWidth="1"/>
    <col min="10" max="10" width="11.6640625" customWidth="1"/>
    <col min="11" max="11" width="9.83203125" customWidth="1"/>
    <col min="12" max="12" width="7.83203125" customWidth="1"/>
    <col min="13" max="13" width="9.83203125" customWidth="1"/>
    <col min="14" max="14" width="13.6640625" customWidth="1"/>
    <col min="15" max="17" width="11.6640625" customWidth="1"/>
    <col min="18" max="18" width="10.1640625" customWidth="1"/>
    <col min="19" max="19" width="14.83203125" customWidth="1"/>
    <col min="20" max="22" width="11.6640625" customWidth="1"/>
    <col min="23" max="23" width="8.6640625" customWidth="1"/>
    <col min="25" max="25" width="9.83203125" customWidth="1"/>
    <col min="26" max="26" width="10.33203125" customWidth="1"/>
  </cols>
  <sheetData>
    <row r="1" spans="1:26" ht="32" customHeight="1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37"/>
      <c r="L1" s="43" t="s">
        <v>49</v>
      </c>
      <c r="M1" s="43"/>
      <c r="N1" s="43"/>
      <c r="O1" s="43"/>
      <c r="P1" s="43"/>
      <c r="Q1" s="43"/>
      <c r="R1" s="43"/>
      <c r="S1" s="43"/>
      <c r="T1" s="43"/>
      <c r="U1" s="43"/>
      <c r="V1" s="13"/>
      <c r="W1" s="41" t="s">
        <v>38</v>
      </c>
      <c r="X1" s="41"/>
      <c r="Y1" s="41"/>
      <c r="Z1" s="41"/>
    </row>
    <row r="2" spans="1:26" ht="45" customHeight="1">
      <c r="A2" s="27" t="s">
        <v>0</v>
      </c>
      <c r="B2" s="17" t="s">
        <v>37</v>
      </c>
      <c r="C2" s="17" t="s">
        <v>53</v>
      </c>
      <c r="D2" s="17" t="s">
        <v>51</v>
      </c>
      <c r="E2" s="17" t="s">
        <v>54</v>
      </c>
      <c r="F2" s="17" t="s">
        <v>1</v>
      </c>
      <c r="G2" s="17" t="s">
        <v>2</v>
      </c>
      <c r="H2" s="17" t="s">
        <v>52</v>
      </c>
      <c r="I2" s="17" t="s">
        <v>55</v>
      </c>
      <c r="J2" s="27" t="s">
        <v>3</v>
      </c>
      <c r="K2" s="37"/>
      <c r="L2" s="27" t="s">
        <v>0</v>
      </c>
      <c r="M2" s="17" t="s">
        <v>37</v>
      </c>
      <c r="N2" s="17" t="s">
        <v>42</v>
      </c>
      <c r="O2" s="17" t="s">
        <v>41</v>
      </c>
      <c r="P2" s="17" t="s">
        <v>43</v>
      </c>
      <c r="Q2" s="17" t="s">
        <v>40</v>
      </c>
      <c r="R2" s="17" t="s">
        <v>39</v>
      </c>
      <c r="S2" s="17" t="s">
        <v>48</v>
      </c>
      <c r="T2" s="17" t="s">
        <v>44</v>
      </c>
      <c r="U2" s="27" t="s">
        <v>3</v>
      </c>
      <c r="V2" s="13"/>
      <c r="W2" s="1" t="s">
        <v>0</v>
      </c>
      <c r="X2" s="2" t="s">
        <v>35</v>
      </c>
      <c r="Y2" s="3" t="s">
        <v>4</v>
      </c>
      <c r="Z2" s="2" t="s">
        <v>34</v>
      </c>
    </row>
    <row r="3" spans="1:26">
      <c r="A3" s="28" t="s">
        <v>6</v>
      </c>
      <c r="B3" s="18">
        <v>0.83002600000000004</v>
      </c>
      <c r="C3" s="19">
        <v>6834.2630506654705</v>
      </c>
      <c r="D3" s="19">
        <v>547.23680768999986</v>
      </c>
      <c r="E3" s="19">
        <v>1602.5816199999999</v>
      </c>
      <c r="F3" s="19">
        <v>968.06888477999996</v>
      </c>
      <c r="G3" s="19">
        <v>1254.901991912777</v>
      </c>
      <c r="H3" s="19">
        <v>128.00602033999999</v>
      </c>
      <c r="I3" s="19">
        <v>439.59036187394196</v>
      </c>
      <c r="J3" s="33">
        <v>11774.648737262189</v>
      </c>
      <c r="K3" s="40"/>
      <c r="L3" s="28" t="s">
        <v>6</v>
      </c>
      <c r="M3" s="18">
        <v>0.83002600000000004</v>
      </c>
      <c r="N3" s="18">
        <v>1717.1420787006236</v>
      </c>
      <c r="O3" s="18">
        <v>581.77320005718514</v>
      </c>
      <c r="P3" s="18">
        <v>53.32171481912372</v>
      </c>
      <c r="Q3" s="18">
        <v>398.95912384000741</v>
      </c>
      <c r="R3" s="18">
        <v>1.7606059000000001</v>
      </c>
      <c r="S3" s="18">
        <v>1110.5118241566281</v>
      </c>
      <c r="T3" s="18">
        <v>1030.3447024686843</v>
      </c>
      <c r="U3" s="33">
        <v>4893.8132499422518</v>
      </c>
      <c r="V3" s="13"/>
      <c r="W3" s="4" t="s">
        <v>6</v>
      </c>
      <c r="X3" s="5">
        <v>4558.0517065557269</v>
      </c>
      <c r="Y3" s="6">
        <f t="shared" ref="Y3:Y29" si="0">Z3/X3</f>
        <v>3.1122682049625787</v>
      </c>
      <c r="Z3" s="5">
        <v>14185.879402888811</v>
      </c>
    </row>
    <row r="4" spans="1:26">
      <c r="A4" s="28" t="s">
        <v>7</v>
      </c>
      <c r="B4" s="18">
        <v>3.1275110000000002</v>
      </c>
      <c r="C4" s="19">
        <v>13130.379419930536</v>
      </c>
      <c r="D4" s="19">
        <v>2293.4072275199992</v>
      </c>
      <c r="E4" s="19">
        <v>8981.26469</v>
      </c>
      <c r="F4" s="19">
        <v>3988.98319825</v>
      </c>
      <c r="G4" s="19">
        <v>4543.5622221257881</v>
      </c>
      <c r="H4" s="19">
        <v>291.04507995999995</v>
      </c>
      <c r="I4" s="19">
        <v>420.00054987771415</v>
      </c>
      <c r="J4" s="33">
        <v>33648.64238766404</v>
      </c>
      <c r="K4" s="40"/>
      <c r="L4" s="28" t="s">
        <v>7</v>
      </c>
      <c r="M4" s="18">
        <v>3.1275110000000002</v>
      </c>
      <c r="N4" s="18">
        <v>5662.5423996877134</v>
      </c>
      <c r="O4" s="18">
        <v>1702.899429735375</v>
      </c>
      <c r="P4" s="18">
        <v>414.60191668120962</v>
      </c>
      <c r="Q4" s="18">
        <v>2292.9141210432726</v>
      </c>
      <c r="R4" s="18">
        <v>6.13085989</v>
      </c>
      <c r="S4" s="18">
        <v>4184.3724722839042</v>
      </c>
      <c r="T4" s="18">
        <v>3286.6509410748631</v>
      </c>
      <c r="U4" s="33">
        <v>17550.112140396337</v>
      </c>
      <c r="V4" s="13"/>
      <c r="W4" s="4" t="s">
        <v>7</v>
      </c>
      <c r="X4" s="5">
        <v>4273.6027684994333</v>
      </c>
      <c r="Y4" s="6">
        <f t="shared" si="0"/>
        <v>2.5175293865660073</v>
      </c>
      <c r="Z4" s="5">
        <v>10758.920556207169</v>
      </c>
    </row>
    <row r="5" spans="1:26">
      <c r="A5" s="28" t="s">
        <v>8</v>
      </c>
      <c r="B5" s="18">
        <v>3.9411749999999999</v>
      </c>
      <c r="C5" s="19">
        <v>11776.031681334298</v>
      </c>
      <c r="D5" s="19">
        <v>2037.0475267500005</v>
      </c>
      <c r="E5" s="19">
        <v>6185.1951399999998</v>
      </c>
      <c r="F5" s="19">
        <v>4035.10783782</v>
      </c>
      <c r="G5" s="19">
        <v>5498.4311834896753</v>
      </c>
      <c r="H5" s="19">
        <v>678.13771583000005</v>
      </c>
      <c r="I5" s="19">
        <v>774.95335332221032</v>
      </c>
      <c r="J5" s="33">
        <v>30984.904438546182</v>
      </c>
      <c r="K5" s="40"/>
      <c r="L5" s="28" t="s">
        <v>8</v>
      </c>
      <c r="M5" s="18">
        <v>3.9411749999999999</v>
      </c>
      <c r="N5" s="18">
        <v>6901.354711938875</v>
      </c>
      <c r="O5" s="18">
        <v>2224.5614443017062</v>
      </c>
      <c r="P5" s="18">
        <v>459.10089622369014</v>
      </c>
      <c r="Q5" s="18">
        <v>4245.8783106100273</v>
      </c>
      <c r="R5" s="18">
        <v>3.1199226600000003</v>
      </c>
      <c r="S5" s="18">
        <v>5272.9931816238259</v>
      </c>
      <c r="T5" s="18">
        <v>5668.598442325444</v>
      </c>
      <c r="U5" s="33">
        <v>24775.606909683567</v>
      </c>
      <c r="V5" s="13"/>
      <c r="W5" s="4" t="s">
        <v>8</v>
      </c>
      <c r="X5" s="5">
        <v>4948.4262251891232</v>
      </c>
      <c r="Y5" s="6">
        <f t="shared" si="0"/>
        <v>1.5887565056967767</v>
      </c>
      <c r="Z5" s="5">
        <v>7861.8443582297623</v>
      </c>
    </row>
    <row r="6" spans="1:26">
      <c r="A6" s="28" t="s">
        <v>9</v>
      </c>
      <c r="B6" s="18">
        <v>0.73350800000000005</v>
      </c>
      <c r="C6" s="19">
        <v>6636.2609672573653</v>
      </c>
      <c r="D6" s="19">
        <v>564.22644677999983</v>
      </c>
      <c r="E6" s="19">
        <v>990.67084999999997</v>
      </c>
      <c r="F6" s="19">
        <v>896.29002146000005</v>
      </c>
      <c r="G6" s="19">
        <v>1037.3048512767111</v>
      </c>
      <c r="H6" s="19">
        <v>136.50264575999998</v>
      </c>
      <c r="I6" s="19">
        <v>381.71008536752544</v>
      </c>
      <c r="J6" s="33">
        <v>10642.965867901601</v>
      </c>
      <c r="K6" s="40"/>
      <c r="L6" s="28" t="s">
        <v>9</v>
      </c>
      <c r="M6" s="18">
        <v>0.73350800000000005</v>
      </c>
      <c r="N6" s="18">
        <v>1493.349256460823</v>
      </c>
      <c r="O6" s="18">
        <v>646.54958319815466</v>
      </c>
      <c r="P6" s="18">
        <v>67.027892261686191</v>
      </c>
      <c r="Q6" s="18">
        <v>354.42132797433203</v>
      </c>
      <c r="R6" s="18">
        <v>0.95782578000000018</v>
      </c>
      <c r="S6" s="18">
        <v>981.37806178779942</v>
      </c>
      <c r="T6" s="18">
        <v>641.00509297122005</v>
      </c>
      <c r="U6" s="33">
        <v>4184.6890404340147</v>
      </c>
      <c r="V6" s="13"/>
      <c r="W6" s="4" t="s">
        <v>9</v>
      </c>
      <c r="X6" s="5">
        <v>4367.1111680393606</v>
      </c>
      <c r="Y6" s="6">
        <f t="shared" si="0"/>
        <v>3.3224891179312026</v>
      </c>
      <c r="Z6" s="5">
        <v>14509.679332606598</v>
      </c>
    </row>
    <row r="7" spans="1:26">
      <c r="A7" s="28" t="s">
        <v>10</v>
      </c>
      <c r="B7" s="18">
        <v>14.136417</v>
      </c>
      <c r="C7" s="19">
        <v>40690.886451862447</v>
      </c>
      <c r="D7" s="19">
        <v>7569.0456341700028</v>
      </c>
      <c r="E7" s="19">
        <v>44376.008779999996</v>
      </c>
      <c r="F7" s="19">
        <v>17036.551833130001</v>
      </c>
      <c r="G7" s="19">
        <v>18247.316377045026</v>
      </c>
      <c r="H7" s="19">
        <v>1184.5141699799999</v>
      </c>
      <c r="I7" s="19">
        <v>3123.9127585669394</v>
      </c>
      <c r="J7" s="33">
        <v>132228.23600475441</v>
      </c>
      <c r="K7" s="40"/>
      <c r="L7" s="28" t="s">
        <v>10</v>
      </c>
      <c r="M7" s="18">
        <v>14.136417</v>
      </c>
      <c r="N7" s="18">
        <v>28722.869213534996</v>
      </c>
      <c r="O7" s="18">
        <v>6961.1992813350844</v>
      </c>
      <c r="P7" s="18">
        <v>2774.965470263438</v>
      </c>
      <c r="Q7" s="18">
        <v>14380.795444899661</v>
      </c>
      <c r="R7" s="18">
        <v>83.369668730000015</v>
      </c>
      <c r="S7" s="18">
        <v>18913.453590259542</v>
      </c>
      <c r="T7" s="18">
        <v>18715.67535054166</v>
      </c>
      <c r="U7" s="33">
        <v>90552.328019564375</v>
      </c>
      <c r="V7" s="13"/>
      <c r="W7" s="4" t="s">
        <v>10</v>
      </c>
      <c r="X7" s="5">
        <v>5067.682598023589</v>
      </c>
      <c r="Y7" s="6">
        <f t="shared" si="0"/>
        <v>1.8457609371744219</v>
      </c>
      <c r="Z7" s="5">
        <v>9353.7305814305291</v>
      </c>
    </row>
    <row r="8" spans="1:26">
      <c r="A8" s="28" t="s">
        <v>11</v>
      </c>
      <c r="B8" s="18">
        <v>8.7916880000000006</v>
      </c>
      <c r="C8" s="19">
        <v>26545.007721846086</v>
      </c>
      <c r="D8" s="19">
        <v>6196.0082612700053</v>
      </c>
      <c r="E8" s="19">
        <v>25648.168849999998</v>
      </c>
      <c r="F8" s="19">
        <v>10201.15768998</v>
      </c>
      <c r="G8" s="19">
        <v>11704.94037665229</v>
      </c>
      <c r="H8" s="19">
        <v>1214.6463733300002</v>
      </c>
      <c r="I8" s="19">
        <v>1732.7012750076665</v>
      </c>
      <c r="J8" s="33">
        <v>83242.630548086046</v>
      </c>
      <c r="K8" s="40"/>
      <c r="L8" s="28" t="s">
        <v>11</v>
      </c>
      <c r="M8" s="18">
        <v>8.7916880000000006</v>
      </c>
      <c r="N8" s="18">
        <v>16030.553527314321</v>
      </c>
      <c r="O8" s="18">
        <v>4619.1976409181316</v>
      </c>
      <c r="P8" s="18">
        <v>1256.4155096903835</v>
      </c>
      <c r="Q8" s="18">
        <v>8224.3804250518879</v>
      </c>
      <c r="R8" s="18">
        <v>6.2912075899999991</v>
      </c>
      <c r="S8" s="18">
        <v>11762.611626980284</v>
      </c>
      <c r="T8" s="18">
        <v>12307.968111159569</v>
      </c>
      <c r="U8" s="33">
        <v>54207.418048704581</v>
      </c>
      <c r="V8" s="13"/>
      <c r="W8" s="4" t="s">
        <v>11</v>
      </c>
      <c r="X8" s="5">
        <v>4827.833565263496</v>
      </c>
      <c r="Y8" s="6">
        <f t="shared" si="0"/>
        <v>1.9611970831248839</v>
      </c>
      <c r="Z8" s="5">
        <v>9468.3331060071778</v>
      </c>
    </row>
    <row r="9" spans="1:26">
      <c r="A9" s="28" t="s">
        <v>12</v>
      </c>
      <c r="B9" s="18">
        <v>2.8170679999999999</v>
      </c>
      <c r="C9" s="19">
        <v>18716.368390209976</v>
      </c>
      <c r="D9" s="19">
        <v>1848.9769652999996</v>
      </c>
      <c r="E9" s="19">
        <v>8233.61</v>
      </c>
      <c r="F9" s="19">
        <v>1866.5388162199999</v>
      </c>
      <c r="G9" s="19">
        <v>11729.385002663907</v>
      </c>
      <c r="H9" s="19">
        <v>21647.104874459998</v>
      </c>
      <c r="I9" s="19">
        <v>2137.5112089806448</v>
      </c>
      <c r="J9" s="33">
        <v>66179.495257834526</v>
      </c>
      <c r="K9" s="40"/>
      <c r="L9" s="28" t="s">
        <v>12</v>
      </c>
      <c r="M9" s="18">
        <v>2.8170679999999999</v>
      </c>
      <c r="N9" s="18">
        <v>12890.687916012766</v>
      </c>
      <c r="O9" s="18">
        <v>9170.6430119447068</v>
      </c>
      <c r="P9" s="18">
        <v>2289.9228975243068</v>
      </c>
      <c r="Q9" s="18">
        <v>10776.839002118364</v>
      </c>
      <c r="R9" s="18">
        <v>3.7036596999999993</v>
      </c>
      <c r="S9" s="18">
        <v>3769.0232877684111</v>
      </c>
      <c r="T9" s="18">
        <v>23929.253173449768</v>
      </c>
      <c r="U9" s="33">
        <v>62830.072948518318</v>
      </c>
      <c r="V9" s="13"/>
      <c r="W9" s="4" t="s">
        <v>12</v>
      </c>
      <c r="X9" s="5">
        <v>20965.432733874335</v>
      </c>
      <c r="Y9" s="6">
        <f t="shared" si="0"/>
        <v>1.1205269062770369</v>
      </c>
      <c r="Z9" s="5">
        <v>23492.331480047527</v>
      </c>
    </row>
    <row r="10" spans="1:26">
      <c r="A10" s="28" t="s">
        <v>13</v>
      </c>
      <c r="B10" s="18">
        <v>3.8334860000000002</v>
      </c>
      <c r="C10" s="19">
        <v>10102.363894387981</v>
      </c>
      <c r="D10" s="19">
        <v>2067.56373295</v>
      </c>
      <c r="E10" s="19">
        <v>13547.5988</v>
      </c>
      <c r="F10" s="19">
        <v>2732.8277045699997</v>
      </c>
      <c r="G10" s="19">
        <v>5724.8337235353738</v>
      </c>
      <c r="H10" s="19">
        <v>616.3378378000001</v>
      </c>
      <c r="I10" s="19">
        <v>855.59750454340121</v>
      </c>
      <c r="J10" s="33">
        <v>35647.123197786757</v>
      </c>
      <c r="K10" s="40"/>
      <c r="L10" s="28" t="s">
        <v>13</v>
      </c>
      <c r="M10" s="18">
        <v>3.8334860000000002</v>
      </c>
      <c r="N10" s="18">
        <v>9954.198303563322</v>
      </c>
      <c r="O10" s="18">
        <v>3339.0758110759871</v>
      </c>
      <c r="P10" s="18">
        <v>1741.4942625153383</v>
      </c>
      <c r="Q10" s="18">
        <v>7471.3815193562214</v>
      </c>
      <c r="R10" s="18">
        <v>15.035277900000001</v>
      </c>
      <c r="S10" s="18">
        <v>5128.913468661096</v>
      </c>
      <c r="T10" s="18">
        <v>8787.8571232706963</v>
      </c>
      <c r="U10" s="33">
        <v>36437.95576634266</v>
      </c>
      <c r="V10" s="13"/>
      <c r="W10" s="4" t="s">
        <v>13</v>
      </c>
      <c r="X10" s="5">
        <v>8167.250981921301</v>
      </c>
      <c r="Y10" s="6">
        <f t="shared" si="0"/>
        <v>1.1385568060133999</v>
      </c>
      <c r="Z10" s="5">
        <v>9298.8791918861207</v>
      </c>
    </row>
    <row r="11" spans="1:26">
      <c r="A11" s="28" t="s">
        <v>14</v>
      </c>
      <c r="B11" s="18">
        <v>7.0552279999999996</v>
      </c>
      <c r="C11" s="19">
        <v>13749.373148330769</v>
      </c>
      <c r="D11" s="19">
        <v>3465.7290742300015</v>
      </c>
      <c r="E11" s="19">
        <v>16857.228077</v>
      </c>
      <c r="F11" s="19">
        <v>5100.4358584800002</v>
      </c>
      <c r="G11" s="19">
        <v>9615.6998754647029</v>
      </c>
      <c r="H11" s="19">
        <v>1776.11480233</v>
      </c>
      <c r="I11" s="19">
        <v>1687.3844578199835</v>
      </c>
      <c r="J11" s="33">
        <v>52251.965293655448</v>
      </c>
      <c r="K11" s="40"/>
      <c r="L11" s="28" t="s">
        <v>14</v>
      </c>
      <c r="M11" s="18">
        <v>7.0552279999999996</v>
      </c>
      <c r="N11" s="18">
        <v>17255.08529038644</v>
      </c>
      <c r="O11" s="18">
        <v>5820.1082790562859</v>
      </c>
      <c r="P11" s="18">
        <v>1975.3779577281298</v>
      </c>
      <c r="Q11" s="18">
        <v>13574.294783967645</v>
      </c>
      <c r="R11" s="18">
        <v>328.96378734999996</v>
      </c>
      <c r="S11" s="18">
        <v>9439.3598708003337</v>
      </c>
      <c r="T11" s="18">
        <v>12190.884810085996</v>
      </c>
      <c r="U11" s="33">
        <v>60584.074779374838</v>
      </c>
      <c r="V11" s="13"/>
      <c r="W11" s="4" t="s">
        <v>14</v>
      </c>
      <c r="X11" s="5">
        <v>7249.1937763846199</v>
      </c>
      <c r="Y11" s="6">
        <f t="shared" si="0"/>
        <v>1.0216493607806838</v>
      </c>
      <c r="Z11" s="5">
        <v>7406.1341878186577</v>
      </c>
    </row>
    <row r="12" spans="1:26">
      <c r="A12" s="28" t="s">
        <v>15</v>
      </c>
      <c r="B12" s="18">
        <v>6.7751520000000003</v>
      </c>
      <c r="C12" s="19">
        <v>26462.815756566502</v>
      </c>
      <c r="D12" s="19">
        <v>3845.0848971000009</v>
      </c>
      <c r="E12" s="19">
        <v>16962.268064</v>
      </c>
      <c r="F12" s="19">
        <v>7326.99853678</v>
      </c>
      <c r="G12" s="19">
        <v>8418.5473528770654</v>
      </c>
      <c r="H12" s="19">
        <v>470.12254461000003</v>
      </c>
      <c r="I12" s="19">
        <v>1050.0458567615817</v>
      </c>
      <c r="J12" s="33">
        <v>64535.883008695142</v>
      </c>
      <c r="K12" s="40"/>
      <c r="L12" s="28" t="s">
        <v>15</v>
      </c>
      <c r="M12" s="18">
        <v>6.7751520000000003</v>
      </c>
      <c r="N12" s="18">
        <v>8932.4826012213434</v>
      </c>
      <c r="O12" s="18">
        <v>2286.7458120491387</v>
      </c>
      <c r="P12" s="18">
        <v>441.55134687203275</v>
      </c>
      <c r="Q12" s="18">
        <v>3608.0436187345067</v>
      </c>
      <c r="R12" s="18">
        <v>23.47146704</v>
      </c>
      <c r="S12" s="18">
        <v>9064.6394287147941</v>
      </c>
      <c r="T12" s="18">
        <v>5229.375262438597</v>
      </c>
      <c r="U12" s="33">
        <v>29586.309537070414</v>
      </c>
      <c r="V12" s="13"/>
      <c r="W12" s="4" t="s">
        <v>15</v>
      </c>
      <c r="X12" s="5">
        <v>3028.9608422594238</v>
      </c>
      <c r="Y12" s="6">
        <f t="shared" si="0"/>
        <v>3.1447675880151031</v>
      </c>
      <c r="Z12" s="5">
        <v>9525.3778821043634</v>
      </c>
    </row>
    <row r="13" spans="1:26">
      <c r="A13" s="28" t="s">
        <v>16</v>
      </c>
      <c r="B13" s="18">
        <v>20.538717999999999</v>
      </c>
      <c r="C13" s="19">
        <v>38926.458480604415</v>
      </c>
      <c r="D13" s="19">
        <v>11095.035083000004</v>
      </c>
      <c r="E13" s="19">
        <v>80619.957181000005</v>
      </c>
      <c r="F13" s="19">
        <v>15770.129281399999</v>
      </c>
      <c r="G13" s="19">
        <v>31160.204125679888</v>
      </c>
      <c r="H13" s="19">
        <v>3015.73606849</v>
      </c>
      <c r="I13" s="19">
        <v>6083.4366313938162</v>
      </c>
      <c r="J13" s="33">
        <v>186670.95685156813</v>
      </c>
      <c r="K13" s="40"/>
      <c r="L13" s="28" t="s">
        <v>16</v>
      </c>
      <c r="M13" s="18">
        <v>20.538717999999999</v>
      </c>
      <c r="N13" s="18">
        <v>54243.562940542077</v>
      </c>
      <c r="O13" s="18">
        <v>18261.214130573335</v>
      </c>
      <c r="P13" s="18">
        <v>8864.199233293939</v>
      </c>
      <c r="Q13" s="18">
        <v>38711.139805875391</v>
      </c>
      <c r="R13" s="18">
        <v>250.80695309999999</v>
      </c>
      <c r="S13" s="18">
        <v>27479.246664584687</v>
      </c>
      <c r="T13" s="18">
        <v>47453.01341047461</v>
      </c>
      <c r="U13" s="33">
        <v>195263.18313844406</v>
      </c>
      <c r="V13" s="13"/>
      <c r="W13" s="4" t="s">
        <v>16</v>
      </c>
      <c r="X13" s="5">
        <v>8169.1533266029255</v>
      </c>
      <c r="Y13" s="6">
        <f t="shared" si="0"/>
        <v>1.1125675125678753</v>
      </c>
      <c r="Z13" s="5">
        <v>9088.7345963642001</v>
      </c>
    </row>
    <row r="14" spans="1:26">
      <c r="A14" s="28" t="s">
        <v>18</v>
      </c>
      <c r="B14" s="18">
        <v>2.7566999999999999</v>
      </c>
      <c r="C14" s="19">
        <v>6027.4449671674065</v>
      </c>
      <c r="D14" s="19">
        <v>1523.41525931</v>
      </c>
      <c r="E14" s="19">
        <v>7231.4948999999997</v>
      </c>
      <c r="F14" s="19">
        <v>2343.6027562199997</v>
      </c>
      <c r="G14" s="19">
        <v>4179.5844469001195</v>
      </c>
      <c r="H14" s="19">
        <v>537.78608323000003</v>
      </c>
      <c r="I14" s="19">
        <v>596.47555756292024</v>
      </c>
      <c r="J14" s="33">
        <v>22439.803970390447</v>
      </c>
      <c r="K14" s="40"/>
      <c r="L14" s="28" t="s">
        <v>18</v>
      </c>
      <c r="M14" s="18">
        <v>2.7566999999999999</v>
      </c>
      <c r="N14" s="18">
        <v>6835.1036229391639</v>
      </c>
      <c r="O14" s="18">
        <v>3087.7017875007014</v>
      </c>
      <c r="P14" s="18">
        <v>1140.8445554358238</v>
      </c>
      <c r="Q14" s="18">
        <v>5297.9109170179372</v>
      </c>
      <c r="R14" s="18">
        <v>401.10346744999998</v>
      </c>
      <c r="S14" s="18">
        <v>3688.2554831445959</v>
      </c>
      <c r="T14" s="18">
        <v>5370.8632318911596</v>
      </c>
      <c r="U14" s="33">
        <v>25821.783065379383</v>
      </c>
      <c r="V14" s="13"/>
      <c r="W14" s="4" t="s">
        <v>18</v>
      </c>
      <c r="X14" s="5">
        <v>8028.9939355877632</v>
      </c>
      <c r="Y14" s="6">
        <f t="shared" si="0"/>
        <v>1.0138376671778921</v>
      </c>
      <c r="Z14" s="5">
        <v>8140.0964814417412</v>
      </c>
    </row>
    <row r="15" spans="1:26">
      <c r="A15" s="28" t="s">
        <v>17</v>
      </c>
      <c r="B15" s="18">
        <v>3.6588129999999999</v>
      </c>
      <c r="C15" s="19">
        <v>9320.2515160164239</v>
      </c>
      <c r="D15" s="19">
        <v>1904.9682972300002</v>
      </c>
      <c r="E15" s="19">
        <v>7693.4706729999998</v>
      </c>
      <c r="F15" s="19">
        <v>2506.1194220899997</v>
      </c>
      <c r="G15" s="19">
        <v>5199.4811995382443</v>
      </c>
      <c r="H15" s="19">
        <v>430.44457333000003</v>
      </c>
      <c r="I15" s="19">
        <v>520.94865496918533</v>
      </c>
      <c r="J15" s="33">
        <v>27575.684336173854</v>
      </c>
      <c r="K15" s="40"/>
      <c r="L15" s="28" t="s">
        <v>17</v>
      </c>
      <c r="M15" s="18">
        <v>3.6588129999999999</v>
      </c>
      <c r="N15" s="18">
        <v>7685.9901906975438</v>
      </c>
      <c r="O15" s="18">
        <v>3714.7547096314702</v>
      </c>
      <c r="P15" s="18">
        <v>1311.7546801232904</v>
      </c>
      <c r="Q15" s="18">
        <v>9364.3902208126256</v>
      </c>
      <c r="R15" s="18">
        <v>380.35659399999997</v>
      </c>
      <c r="S15" s="18">
        <v>4895.2142449489347</v>
      </c>
      <c r="T15" s="18">
        <v>8640.546616395226</v>
      </c>
      <c r="U15" s="33">
        <v>35993.007256609097</v>
      </c>
      <c r="V15" s="13"/>
      <c r="W15" s="4" t="s">
        <v>17</v>
      </c>
      <c r="X15" s="5">
        <v>8499.4212635792428</v>
      </c>
      <c r="Y15" s="6">
        <f t="shared" si="0"/>
        <v>0.88674087983781724</v>
      </c>
      <c r="Z15" s="5">
        <v>7536.78428937851</v>
      </c>
    </row>
    <row r="16" spans="1:26">
      <c r="A16" s="28" t="s">
        <v>19</v>
      </c>
      <c r="B16" s="18">
        <v>8.1161320000000003</v>
      </c>
      <c r="C16" s="19">
        <v>26558.851897227592</v>
      </c>
      <c r="D16" s="19">
        <v>3487.6126256800012</v>
      </c>
      <c r="E16" s="19">
        <v>15149.44312</v>
      </c>
      <c r="F16" s="19">
        <v>8482.0659679700002</v>
      </c>
      <c r="G16" s="19">
        <v>10967.51553092084</v>
      </c>
      <c r="H16" s="19">
        <v>902.10838739000008</v>
      </c>
      <c r="I16" s="19">
        <v>920.98275301103627</v>
      </c>
      <c r="J16" s="33">
        <v>66468.580282199473</v>
      </c>
      <c r="K16" s="40"/>
      <c r="L16" s="28" t="s">
        <v>19</v>
      </c>
      <c r="M16" s="18">
        <v>8.1161320000000003</v>
      </c>
      <c r="N16" s="18">
        <v>15676.118234496811</v>
      </c>
      <c r="O16" s="18">
        <v>4015.1166323075886</v>
      </c>
      <c r="P16" s="18">
        <v>742.29874285015455</v>
      </c>
      <c r="Q16" s="18">
        <v>4925.817874076778</v>
      </c>
      <c r="R16" s="18">
        <v>44.895746939999995</v>
      </c>
      <c r="S16" s="18">
        <v>10858.768945088445</v>
      </c>
      <c r="T16" s="18">
        <v>8544.0034762554515</v>
      </c>
      <c r="U16" s="33">
        <v>44807.019652015231</v>
      </c>
      <c r="V16" s="13"/>
      <c r="W16" s="4" t="s">
        <v>19</v>
      </c>
      <c r="X16" s="5">
        <v>4182.8115544358798</v>
      </c>
      <c r="Y16" s="6">
        <f t="shared" si="0"/>
        <v>1.9579383001503887</v>
      </c>
      <c r="Z16" s="5">
        <v>8189.686944741592</v>
      </c>
    </row>
    <row r="17" spans="1:26">
      <c r="A17" s="28" t="s">
        <v>20</v>
      </c>
      <c r="B17" s="18">
        <v>3.9744950000000001</v>
      </c>
      <c r="C17" s="19">
        <v>14863.808392930612</v>
      </c>
      <c r="D17" s="19">
        <v>2509.9022502600023</v>
      </c>
      <c r="E17" s="19">
        <v>12304.219241000001</v>
      </c>
      <c r="F17" s="19">
        <v>4655.6615464999995</v>
      </c>
      <c r="G17" s="19">
        <v>7088.6521065197512</v>
      </c>
      <c r="H17" s="19">
        <v>528.42896329999996</v>
      </c>
      <c r="I17" s="19">
        <v>708.93861477887799</v>
      </c>
      <c r="J17" s="33">
        <v>42659.611115289241</v>
      </c>
      <c r="K17" s="40"/>
      <c r="L17" s="28" t="s">
        <v>20</v>
      </c>
      <c r="M17" s="18">
        <v>3.9744950000000001</v>
      </c>
      <c r="N17" s="18">
        <v>7026.6191022731246</v>
      </c>
      <c r="O17" s="18">
        <v>2216.5387888347364</v>
      </c>
      <c r="P17" s="18">
        <v>401.62051874847026</v>
      </c>
      <c r="Q17" s="18">
        <v>2819.6399283329683</v>
      </c>
      <c r="R17" s="18">
        <v>4.0362499999999999</v>
      </c>
      <c r="S17" s="18">
        <v>5317.5728140460624</v>
      </c>
      <c r="T17" s="18">
        <v>4608.5603963544436</v>
      </c>
      <c r="U17" s="33">
        <v>22394.587798589804</v>
      </c>
      <c r="V17" s="13"/>
      <c r="W17" s="4" t="s">
        <v>20</v>
      </c>
      <c r="X17" s="5">
        <v>4296.6502623713804</v>
      </c>
      <c r="Y17" s="6">
        <f t="shared" si="0"/>
        <v>2.4980718910125739</v>
      </c>
      <c r="Z17" s="5">
        <v>10733.341245941747</v>
      </c>
    </row>
    <row r="18" spans="1:26">
      <c r="A18" s="28" t="s">
        <v>22</v>
      </c>
      <c r="B18" s="18">
        <v>9.0549879999999998</v>
      </c>
      <c r="C18" s="19">
        <v>22333.705383910961</v>
      </c>
      <c r="D18" s="19">
        <v>5226.9850874400026</v>
      </c>
      <c r="E18" s="19">
        <v>27229.12455</v>
      </c>
      <c r="F18" s="19">
        <v>11364.322981250001</v>
      </c>
      <c r="G18" s="19">
        <v>13467.511104907357</v>
      </c>
      <c r="H18" s="19">
        <v>3094.43214063</v>
      </c>
      <c r="I18" s="19">
        <v>1238.0559683986489</v>
      </c>
      <c r="J18" s="33">
        <v>83954.137216536983</v>
      </c>
      <c r="K18" s="40"/>
      <c r="L18" s="28" t="s">
        <v>22</v>
      </c>
      <c r="M18" s="18">
        <v>9.0549879999999998</v>
      </c>
      <c r="N18" s="18">
        <v>16927.219397377776</v>
      </c>
      <c r="O18" s="18">
        <v>5510.0683595325554</v>
      </c>
      <c r="P18" s="18">
        <v>1752.6613097520508</v>
      </c>
      <c r="Q18" s="18">
        <v>10133.588379830619</v>
      </c>
      <c r="R18" s="18">
        <v>9.9212711000000002</v>
      </c>
      <c r="S18" s="18">
        <v>12114.887053654194</v>
      </c>
      <c r="T18" s="18">
        <v>11430.786565384689</v>
      </c>
      <c r="U18" s="33">
        <v>57879.132336631883</v>
      </c>
      <c r="V18" s="13"/>
      <c r="W18" s="4" t="s">
        <v>22</v>
      </c>
      <c r="X18" s="5">
        <v>5054.0370989975572</v>
      </c>
      <c r="Y18" s="6">
        <f t="shared" si="0"/>
        <v>1.8344918985862588</v>
      </c>
      <c r="Z18" s="5">
        <v>9271.5901132654162</v>
      </c>
    </row>
    <row r="19" spans="1:26">
      <c r="A19" s="28" t="s">
        <v>23</v>
      </c>
      <c r="B19" s="18">
        <v>3.2692000000000001</v>
      </c>
      <c r="C19" s="19">
        <v>13717.39269882511</v>
      </c>
      <c r="D19" s="19">
        <v>2336.2838094499994</v>
      </c>
      <c r="E19" s="19">
        <v>10240.838602</v>
      </c>
      <c r="F19" s="19">
        <v>3735.68725111</v>
      </c>
      <c r="G19" s="19">
        <v>4612.6153683056791</v>
      </c>
      <c r="H19" s="19">
        <v>323.01130748000003</v>
      </c>
      <c r="I19" s="19">
        <v>678.13798376327918</v>
      </c>
      <c r="J19" s="33">
        <v>35643.967020934069</v>
      </c>
      <c r="K19" s="40"/>
      <c r="L19" s="28" t="s">
        <v>23</v>
      </c>
      <c r="M19" s="18">
        <v>3.2692000000000001</v>
      </c>
      <c r="N19" s="18">
        <v>5912.0594455141099</v>
      </c>
      <c r="O19" s="18">
        <v>1534.9782180057784</v>
      </c>
      <c r="P19" s="18">
        <v>371.02064846757884</v>
      </c>
      <c r="Q19" s="18">
        <v>2515.9690477893387</v>
      </c>
      <c r="R19" s="18">
        <v>26.663402550000001</v>
      </c>
      <c r="S19" s="18">
        <v>4373.9416060856502</v>
      </c>
      <c r="T19" s="18">
        <v>3202.5309877905106</v>
      </c>
      <c r="U19" s="33">
        <v>17937.163356202967</v>
      </c>
      <c r="V19" s="13"/>
      <c r="W19" s="4" t="s">
        <v>23</v>
      </c>
      <c r="X19" s="5">
        <v>4148.7892298168717</v>
      </c>
      <c r="Y19" s="6">
        <f t="shared" si="0"/>
        <v>2.6279867481061983</v>
      </c>
      <c r="Z19" s="5">
        <v>10902.96311664446</v>
      </c>
    </row>
    <row r="20" spans="1:26">
      <c r="A20" s="28" t="s">
        <v>21</v>
      </c>
      <c r="B20" s="18">
        <v>11.443208</v>
      </c>
      <c r="C20" s="19">
        <v>20826.746370576308</v>
      </c>
      <c r="D20" s="19">
        <v>5876.6557493</v>
      </c>
      <c r="E20" s="19">
        <v>42693.10166</v>
      </c>
      <c r="F20" s="19">
        <v>6888.8440913100003</v>
      </c>
      <c r="G20" s="19">
        <v>15728.6748356884</v>
      </c>
      <c r="H20" s="19">
        <v>1951.2043423399998</v>
      </c>
      <c r="I20" s="19">
        <v>2511.7531314149683</v>
      </c>
      <c r="J20" s="33">
        <v>96476.980180629689</v>
      </c>
      <c r="K20" s="40"/>
      <c r="L20" s="28" t="s">
        <v>21</v>
      </c>
      <c r="M20" s="18">
        <v>11.443208</v>
      </c>
      <c r="N20" s="18">
        <v>36388.970542068178</v>
      </c>
      <c r="O20" s="18">
        <v>11974.956566861472</v>
      </c>
      <c r="P20" s="18">
        <v>7736.3233138355263</v>
      </c>
      <c r="Q20" s="18">
        <v>31709.656529132531</v>
      </c>
      <c r="R20" s="18">
        <v>319.30486693</v>
      </c>
      <c r="S20" s="18">
        <v>15310.144248835239</v>
      </c>
      <c r="T20" s="18">
        <v>31725.797786738716</v>
      </c>
      <c r="U20" s="33">
        <v>135165.15385440167</v>
      </c>
      <c r="V20" s="13"/>
      <c r="W20" s="4" t="s">
        <v>21</v>
      </c>
      <c r="X20" s="5">
        <v>10473.899417503066</v>
      </c>
      <c r="Y20" s="6">
        <f t="shared" si="0"/>
        <v>0.80494741519881385</v>
      </c>
      <c r="Z20" s="5">
        <v>8430.9382631714543</v>
      </c>
    </row>
    <row r="21" spans="1:26">
      <c r="A21" s="28" t="s">
        <v>24</v>
      </c>
      <c r="B21" s="18">
        <v>16.054524000000001</v>
      </c>
      <c r="C21" s="19">
        <v>61113.471087741797</v>
      </c>
      <c r="D21" s="19">
        <v>7592.0382803100028</v>
      </c>
      <c r="E21" s="19">
        <v>70409.721799999999</v>
      </c>
      <c r="F21" s="19">
        <v>12700.042448390001</v>
      </c>
      <c r="G21" s="19">
        <v>29269.936748233649</v>
      </c>
      <c r="H21" s="19">
        <v>8606.5261282499996</v>
      </c>
      <c r="I21" s="19">
        <v>2669.7395041688283</v>
      </c>
      <c r="J21" s="33">
        <v>192361.4759970943</v>
      </c>
      <c r="K21" s="40"/>
      <c r="L21" s="28" t="s">
        <v>24</v>
      </c>
      <c r="M21" s="18">
        <v>16.054524000000001</v>
      </c>
      <c r="N21" s="18">
        <v>53505.523907757946</v>
      </c>
      <c r="O21" s="18">
        <v>25538.066992765511</v>
      </c>
      <c r="P21" s="18">
        <v>12239.859344082077</v>
      </c>
      <c r="Q21" s="18">
        <v>36203.024466736919</v>
      </c>
      <c r="R21" s="18">
        <v>15.13787338</v>
      </c>
      <c r="S21" s="18">
        <v>21479.73525312022</v>
      </c>
      <c r="T21" s="18">
        <v>49256.388769837089</v>
      </c>
      <c r="U21" s="33">
        <v>198237.73660767975</v>
      </c>
      <c r="V21" s="13"/>
      <c r="W21" s="4" t="s">
        <v>24</v>
      </c>
      <c r="X21" s="5">
        <v>11009.856247034139</v>
      </c>
      <c r="Y21" s="6">
        <f t="shared" si="0"/>
        <v>1.0882759169200817</v>
      </c>
      <c r="Z21" s="5">
        <v>11981.761402399366</v>
      </c>
    </row>
    <row r="22" spans="1:26">
      <c r="A22" s="28" t="s">
        <v>25</v>
      </c>
      <c r="B22" s="18">
        <v>3.302406</v>
      </c>
      <c r="C22" s="19">
        <v>12158.282847232074</v>
      </c>
      <c r="D22" s="19">
        <v>1934.77766896</v>
      </c>
      <c r="E22" s="19">
        <v>9764.4680200000003</v>
      </c>
      <c r="F22" s="19">
        <v>3401.2876975199997</v>
      </c>
      <c r="G22" s="19">
        <v>5808.5041155406852</v>
      </c>
      <c r="H22" s="19">
        <v>534.78503706000004</v>
      </c>
      <c r="I22" s="19">
        <v>807.42805096578456</v>
      </c>
      <c r="J22" s="33">
        <v>34409.533437278544</v>
      </c>
      <c r="K22" s="40"/>
      <c r="L22" s="28" t="s">
        <v>25</v>
      </c>
      <c r="M22" s="18">
        <v>3.302406</v>
      </c>
      <c r="N22" s="18">
        <v>7114.3131744800039</v>
      </c>
      <c r="O22" s="18">
        <v>2376.6366456103242</v>
      </c>
      <c r="P22" s="18">
        <v>384.81036796852874</v>
      </c>
      <c r="Q22" s="18">
        <v>3066.5990827633518</v>
      </c>
      <c r="R22" s="18">
        <v>3.1396853500000002</v>
      </c>
      <c r="S22" s="18">
        <v>4418.3687151556624</v>
      </c>
      <c r="T22" s="18">
        <v>3942.784902652656</v>
      </c>
      <c r="U22" s="33">
        <v>21306.652573980526</v>
      </c>
      <c r="V22" s="13"/>
      <c r="W22" s="4" t="s">
        <v>25</v>
      </c>
      <c r="X22" s="5">
        <v>5113.9332531568998</v>
      </c>
      <c r="Y22" s="6">
        <f t="shared" si="0"/>
        <v>2.0374795760729745</v>
      </c>
      <c r="Z22" s="5">
        <v>10419.534556707607</v>
      </c>
    </row>
    <row r="23" spans="1:26">
      <c r="A23" s="28" t="s">
        <v>26</v>
      </c>
      <c r="B23" s="18">
        <v>1.581016</v>
      </c>
      <c r="C23" s="19">
        <v>6438.4320328543745</v>
      </c>
      <c r="D23" s="19">
        <v>1000.4380423699999</v>
      </c>
      <c r="E23" s="19">
        <v>4136.0773399999998</v>
      </c>
      <c r="F23" s="19">
        <v>1269.2706859699999</v>
      </c>
      <c r="G23" s="19">
        <v>2378.0369976245115</v>
      </c>
      <c r="H23" s="19">
        <v>255.76925696000001</v>
      </c>
      <c r="I23" s="19">
        <v>545.05263724101701</v>
      </c>
      <c r="J23" s="33">
        <v>16023.076993019902</v>
      </c>
      <c r="K23" s="40"/>
      <c r="L23" s="28" t="s">
        <v>26</v>
      </c>
      <c r="M23" s="18">
        <v>1.581016</v>
      </c>
      <c r="N23" s="18">
        <v>3993.2608284341695</v>
      </c>
      <c r="O23" s="18">
        <v>1201.994447928382</v>
      </c>
      <c r="P23" s="18">
        <v>257.0002641094228</v>
      </c>
      <c r="Q23" s="18">
        <v>1644.9188782551305</v>
      </c>
      <c r="R23" s="18">
        <v>20.052294819999997</v>
      </c>
      <c r="S23" s="18">
        <v>2115.2794758005357</v>
      </c>
      <c r="T23" s="18">
        <v>2378.2620520181254</v>
      </c>
      <c r="U23" s="33">
        <v>11610.768241365768</v>
      </c>
      <c r="V23" s="13"/>
      <c r="W23" s="4" t="s">
        <v>26</v>
      </c>
      <c r="X23" s="5">
        <v>6005.9409680643539</v>
      </c>
      <c r="Y23" s="6">
        <f t="shared" si="0"/>
        <v>1.6874409931510364</v>
      </c>
      <c r="Z23" s="5">
        <v>10134.670991957009</v>
      </c>
    </row>
    <row r="24" spans="1:26">
      <c r="A24" s="28" t="s">
        <v>28</v>
      </c>
      <c r="B24" s="18">
        <v>0.63630299999999995</v>
      </c>
      <c r="C24" s="19">
        <v>5519.420626680213</v>
      </c>
      <c r="D24" s="19">
        <v>379.99152816000003</v>
      </c>
      <c r="E24" s="19">
        <v>746.21295999999995</v>
      </c>
      <c r="F24" s="19">
        <v>505.84604995999996</v>
      </c>
      <c r="G24" s="19">
        <v>977.477497854033</v>
      </c>
      <c r="H24" s="19">
        <v>186.61517526000003</v>
      </c>
      <c r="I24" s="19">
        <v>531.20824041956223</v>
      </c>
      <c r="J24" s="33">
        <v>8846.7720783338082</v>
      </c>
      <c r="K24" s="40"/>
      <c r="L24" s="28" t="s">
        <v>28</v>
      </c>
      <c r="M24" s="18">
        <v>0.63630299999999995</v>
      </c>
      <c r="N24" s="18">
        <v>1167.1624192999825</v>
      </c>
      <c r="O24" s="18">
        <v>574.06141343700324</v>
      </c>
      <c r="P24" s="18">
        <v>62.655979470042368</v>
      </c>
      <c r="Q24" s="18">
        <v>444.13624380741248</v>
      </c>
      <c r="R24" s="18">
        <v>3.09128611</v>
      </c>
      <c r="S24" s="18">
        <v>851.3251455331939</v>
      </c>
      <c r="T24" s="18">
        <v>779.12703845678629</v>
      </c>
      <c r="U24" s="33">
        <v>3881.5595261144208</v>
      </c>
      <c r="V24" s="13"/>
      <c r="W24" s="4" t="s">
        <v>28</v>
      </c>
      <c r="X24" s="5">
        <v>4762.2506582260767</v>
      </c>
      <c r="Y24" s="6">
        <f t="shared" si="0"/>
        <v>2.9195009254158473</v>
      </c>
      <c r="Z24" s="5">
        <v>13903.395203753258</v>
      </c>
    </row>
    <row r="25" spans="1:26">
      <c r="A25" s="28" t="s">
        <v>27</v>
      </c>
      <c r="B25" s="18">
        <v>10.880506</v>
      </c>
      <c r="C25" s="19">
        <v>18208.543794366153</v>
      </c>
      <c r="D25" s="19">
        <v>5356.5500935700038</v>
      </c>
      <c r="E25" s="19">
        <v>57642.744116000002</v>
      </c>
      <c r="F25" s="19">
        <v>6603.9893802100005</v>
      </c>
      <c r="G25" s="19">
        <v>20881.967535864955</v>
      </c>
      <c r="H25" s="19">
        <v>2331.0571622400003</v>
      </c>
      <c r="I25" s="19">
        <v>1891.5170861556453</v>
      </c>
      <c r="J25" s="33">
        <v>112916.36916840676</v>
      </c>
      <c r="K25" s="40"/>
      <c r="L25" s="28" t="s">
        <v>27</v>
      </c>
      <c r="M25" s="18">
        <v>10.880506</v>
      </c>
      <c r="N25" s="18">
        <v>40229.330460924211</v>
      </c>
      <c r="O25" s="18">
        <v>13191.463962166134</v>
      </c>
      <c r="P25" s="18">
        <v>7273.4839486733717</v>
      </c>
      <c r="Q25" s="18">
        <v>29756.651030322293</v>
      </c>
      <c r="R25" s="18">
        <v>222.21617733000002</v>
      </c>
      <c r="S25" s="18">
        <v>14557.291658101234</v>
      </c>
      <c r="T25" s="18">
        <v>32091.748271432036</v>
      </c>
      <c r="U25" s="33">
        <v>137322.18550894927</v>
      </c>
      <c r="V25" s="13"/>
      <c r="W25" s="4" t="s">
        <v>27</v>
      </c>
      <c r="X25" s="5">
        <v>11283.013294680231</v>
      </c>
      <c r="Y25" s="6">
        <f t="shared" si="0"/>
        <v>0.91977735349645928</v>
      </c>
      <c r="Z25" s="5">
        <v>10377.860107646349</v>
      </c>
    </row>
    <row r="26" spans="1:26">
      <c r="A26" s="28" t="s">
        <v>29</v>
      </c>
      <c r="B26" s="18">
        <v>7.6096009999999996</v>
      </c>
      <c r="C26" s="19">
        <v>10989.616456126494</v>
      </c>
      <c r="D26" s="19">
        <v>3808.4355778199988</v>
      </c>
      <c r="E26" s="19">
        <v>33265.028804000001</v>
      </c>
      <c r="F26" s="19">
        <v>2972.9091837400001</v>
      </c>
      <c r="G26" s="19">
        <v>11164.342005146855</v>
      </c>
      <c r="H26" s="19">
        <v>1790.34902586</v>
      </c>
      <c r="I26" s="19">
        <v>1105.7527235761506</v>
      </c>
      <c r="J26" s="33">
        <v>65096.4337762695</v>
      </c>
      <c r="K26" s="40"/>
      <c r="L26" s="28" t="s">
        <v>29</v>
      </c>
      <c r="M26" s="18">
        <v>7.6096009999999996</v>
      </c>
      <c r="N26" s="18">
        <v>26665.625722485689</v>
      </c>
      <c r="O26" s="18">
        <v>8309.257068191002</v>
      </c>
      <c r="P26" s="18">
        <v>5049.1235233820234</v>
      </c>
      <c r="Q26" s="18">
        <v>25236.170623600716</v>
      </c>
      <c r="R26" s="18">
        <v>50.770525769999999</v>
      </c>
      <c r="S26" s="18">
        <v>10181.068891352921</v>
      </c>
      <c r="T26" s="18">
        <v>27930.442851413893</v>
      </c>
      <c r="U26" s="33">
        <v>103422.45920619625</v>
      </c>
      <c r="V26" s="13"/>
      <c r="W26" s="4" t="s">
        <v>29</v>
      </c>
      <c r="X26" s="5">
        <v>12253.124745284716</v>
      </c>
      <c r="Y26" s="6">
        <f t="shared" si="0"/>
        <v>0.69814954020378484</v>
      </c>
      <c r="Z26" s="5">
        <v>8554.5134069801425</v>
      </c>
    </row>
    <row r="27" spans="1:26">
      <c r="A27" s="28" t="s">
        <v>30</v>
      </c>
      <c r="B27" s="18">
        <v>2.2095579999999999</v>
      </c>
      <c r="C27" s="19">
        <v>9626.8622165038869</v>
      </c>
      <c r="D27" s="19">
        <v>1225.1352792800003</v>
      </c>
      <c r="E27" s="19">
        <v>6487.8163450000002</v>
      </c>
      <c r="F27" s="19">
        <v>2549.1752684500002</v>
      </c>
      <c r="G27" s="19">
        <v>3304.861537515153</v>
      </c>
      <c r="H27" s="19">
        <v>209.46438821999999</v>
      </c>
      <c r="I27" s="19">
        <v>360.61460537533446</v>
      </c>
      <c r="J27" s="33">
        <v>23763.929640344373</v>
      </c>
      <c r="K27" s="40"/>
      <c r="L27" s="28" t="s">
        <v>30</v>
      </c>
      <c r="M27" s="18">
        <v>2.2095579999999999</v>
      </c>
      <c r="N27" s="18">
        <v>4332.7093670930772</v>
      </c>
      <c r="O27" s="18">
        <v>1591.7622777350646</v>
      </c>
      <c r="P27" s="18">
        <v>311.23762841877073</v>
      </c>
      <c r="Q27" s="18">
        <v>1736.4740470737647</v>
      </c>
      <c r="R27" s="18">
        <v>3.4973283799999999</v>
      </c>
      <c r="S27" s="18">
        <v>2956.2209920651526</v>
      </c>
      <c r="T27" s="18">
        <v>2782.6653392221774</v>
      </c>
      <c r="U27" s="33">
        <v>13714.566979988007</v>
      </c>
      <c r="V27" s="13"/>
      <c r="W27" s="4" t="s">
        <v>30</v>
      </c>
      <c r="X27" s="5">
        <v>4869.0036595205256</v>
      </c>
      <c r="Y27" s="6">
        <f t="shared" si="0"/>
        <v>2.2088831932921082</v>
      </c>
      <c r="Z27" s="5">
        <v>10755.06035159266</v>
      </c>
    </row>
    <row r="28" spans="1:26">
      <c r="A28" s="28" t="s">
        <v>31</v>
      </c>
      <c r="B28" s="18">
        <v>44.420459000000001</v>
      </c>
      <c r="C28" s="19">
        <v>44277.846200292777</v>
      </c>
      <c r="D28" s="19">
        <v>19414.805774810007</v>
      </c>
      <c r="E28" s="19">
        <v>201974.05580500001</v>
      </c>
      <c r="F28" s="19">
        <v>25851.10577989</v>
      </c>
      <c r="G28" s="19">
        <v>54204.076739433825</v>
      </c>
      <c r="H28" s="19">
        <v>10740.517808139999</v>
      </c>
      <c r="I28" s="19">
        <v>6348.6353912992436</v>
      </c>
      <c r="J28" s="33">
        <v>362811.04349886591</v>
      </c>
      <c r="K28" s="40"/>
      <c r="L28" s="28" t="s">
        <v>31</v>
      </c>
      <c r="M28" s="18">
        <v>44.420459000000001</v>
      </c>
      <c r="N28" s="18">
        <v>160979.68675313171</v>
      </c>
      <c r="O28" s="18">
        <v>69858.006025938506</v>
      </c>
      <c r="P28" s="18">
        <v>52386.27585000229</v>
      </c>
      <c r="Q28" s="18">
        <v>174398.25509670755</v>
      </c>
      <c r="R28" s="18">
        <v>472.76387661000001</v>
      </c>
      <c r="S28" s="18">
        <v>59431.204509213807</v>
      </c>
      <c r="T28" s="18">
        <v>201540.55037734596</v>
      </c>
      <c r="U28" s="33">
        <v>719066.74248894991</v>
      </c>
      <c r="V28" s="13"/>
      <c r="W28" s="4" t="s">
        <v>31</v>
      </c>
      <c r="X28" s="5">
        <v>14849.813640596016</v>
      </c>
      <c r="Y28" s="6">
        <f t="shared" si="0"/>
        <v>0.55001743024647565</v>
      </c>
      <c r="Z28" s="5">
        <v>8167.6563382396816</v>
      </c>
    </row>
    <row r="29" spans="1:26">
      <c r="A29" s="28" t="s">
        <v>32</v>
      </c>
      <c r="B29" s="18">
        <v>1.5114590000000001</v>
      </c>
      <c r="C29" s="19">
        <v>9388.4684559691214</v>
      </c>
      <c r="D29" s="19">
        <v>1136.72980106</v>
      </c>
      <c r="E29" s="19">
        <v>3377.7647120000001</v>
      </c>
      <c r="F29" s="19">
        <v>1320.1009084399998</v>
      </c>
      <c r="G29" s="19">
        <v>2061.4721569627595</v>
      </c>
      <c r="H29" s="19">
        <v>178.88160261000002</v>
      </c>
      <c r="I29" s="19">
        <v>454.6531508116862</v>
      </c>
      <c r="J29" s="33">
        <v>17918.070787853565</v>
      </c>
      <c r="K29" s="40"/>
      <c r="L29" s="28" t="s">
        <v>32</v>
      </c>
      <c r="M29" s="18">
        <v>1.5114590000000001</v>
      </c>
      <c r="N29" s="18">
        <v>3279.4785916632627</v>
      </c>
      <c r="O29" s="18">
        <v>1040.66847930872</v>
      </c>
      <c r="P29" s="18">
        <v>213.05022680728729</v>
      </c>
      <c r="Q29" s="18">
        <v>1534.7501502688012</v>
      </c>
      <c r="R29" s="18">
        <v>57.156306890000003</v>
      </c>
      <c r="S29" s="18">
        <v>2022.2174862329048</v>
      </c>
      <c r="T29" s="18">
        <v>2244.4906663835786</v>
      </c>
      <c r="U29" s="33">
        <v>10391.811907554555</v>
      </c>
      <c r="V29" s="13"/>
      <c r="W29" s="4" t="s">
        <v>32</v>
      </c>
      <c r="X29" s="5">
        <v>5537.4273607961904</v>
      </c>
      <c r="Y29" s="6">
        <f t="shared" si="0"/>
        <v>2.140852935741671</v>
      </c>
      <c r="Z29" s="5">
        <v>11854.817621816777</v>
      </c>
    </row>
    <row r="30" spans="1:26">
      <c r="A30" s="29" t="s">
        <v>3</v>
      </c>
      <c r="B30" s="20">
        <v>203.05934499999995</v>
      </c>
      <c r="C30" s="21">
        <v>504939.3539074171</v>
      </c>
      <c r="D30" s="21">
        <v>106244.08678177003</v>
      </c>
      <c r="E30" s="21">
        <v>734350.13470000005</v>
      </c>
      <c r="F30" s="21">
        <v>167073.12108189004</v>
      </c>
      <c r="G30" s="21">
        <v>300229.83700968005</v>
      </c>
      <c r="H30" s="21">
        <v>63759.649515190009</v>
      </c>
      <c r="I30" s="21">
        <v>40576.738097427595</v>
      </c>
      <c r="J30" s="34">
        <v>1917172.9210933754</v>
      </c>
      <c r="K30" s="40"/>
      <c r="L30" s="29" t="s">
        <v>3</v>
      </c>
      <c r="M30" s="20">
        <v>203.05934499999995</v>
      </c>
      <c r="N30" s="20">
        <v>561523</v>
      </c>
      <c r="O30" s="20">
        <v>211350</v>
      </c>
      <c r="P30" s="20">
        <v>111972</v>
      </c>
      <c r="Q30" s="20">
        <v>444827</v>
      </c>
      <c r="R30" s="20">
        <v>2758</v>
      </c>
      <c r="S30" s="20">
        <v>271678</v>
      </c>
      <c r="T30" s="20">
        <v>535710</v>
      </c>
      <c r="U30" s="34">
        <v>2139818</v>
      </c>
      <c r="V30" s="13"/>
      <c r="W30" s="7" t="s">
        <v>3</v>
      </c>
      <c r="X30" s="8">
        <v>9199.9705800292049</v>
      </c>
      <c r="Y30" s="9">
        <f>Z30/X30</f>
        <v>1.0262469199810376</v>
      </c>
      <c r="Z30" s="8">
        <v>9441.4414716711308</v>
      </c>
    </row>
    <row r="31" spans="1:26" ht="18">
      <c r="A31" s="42" t="s">
        <v>46</v>
      </c>
      <c r="B31" s="42"/>
      <c r="C31" s="42"/>
      <c r="D31" s="42"/>
      <c r="E31" s="42"/>
      <c r="F31" s="42"/>
      <c r="G31" s="42"/>
      <c r="H31" s="42"/>
      <c r="I31" s="42"/>
      <c r="J31" s="42"/>
      <c r="K31" s="37"/>
      <c r="L31" s="44" t="s">
        <v>50</v>
      </c>
      <c r="M31" s="44"/>
      <c r="N31" s="44"/>
      <c r="O31" s="44"/>
      <c r="P31" s="44"/>
      <c r="Q31" s="44"/>
      <c r="R31" s="44"/>
      <c r="S31" s="44"/>
      <c r="T31" s="44"/>
      <c r="U31" s="44"/>
      <c r="V31" s="13"/>
      <c r="W31" s="14"/>
      <c r="X31" s="15"/>
      <c r="Y31" s="16"/>
      <c r="Z31" s="15"/>
    </row>
    <row r="32" spans="1:26">
      <c r="A32" s="30" t="s">
        <v>36</v>
      </c>
      <c r="B32" s="22">
        <v>0.41784428586628219</v>
      </c>
      <c r="C32" s="22">
        <v>0.30581918099285366</v>
      </c>
      <c r="D32" s="22">
        <v>0.37808638662008354</v>
      </c>
      <c r="E32" s="22">
        <v>0.49915063164759299</v>
      </c>
      <c r="F32" s="22">
        <v>0.34149182612255879</v>
      </c>
      <c r="G32" s="22">
        <v>0.40088970681818709</v>
      </c>
      <c r="H32" s="22">
        <v>0.3604021982148049</v>
      </c>
      <c r="I32" s="22">
        <v>0.39326495375479492</v>
      </c>
      <c r="J32" s="35">
        <v>0.40554015289445433</v>
      </c>
      <c r="K32" s="37"/>
      <c r="L32" s="30" t="s">
        <v>36</v>
      </c>
      <c r="M32" s="22">
        <v>0.41784428586628219</v>
      </c>
      <c r="N32" s="22">
        <f>SUM(N33:N36)</f>
        <v>0.4962984096911347</v>
      </c>
      <c r="O32" s="22">
        <f t="shared" ref="O32:U32" si="1">SUM(O33:O36)</f>
        <v>0.55356689359050559</v>
      </c>
      <c r="P32" s="22">
        <f t="shared" si="1"/>
        <v>0.67188072634134999</v>
      </c>
      <c r="Q32" s="22">
        <f t="shared" si="1"/>
        <v>0.57726666971356522</v>
      </c>
      <c r="R32" s="22">
        <f t="shared" si="1"/>
        <v>0.27329368418781724</v>
      </c>
      <c r="S32" s="22">
        <f t="shared" si="1"/>
        <v>0.41784428586628219</v>
      </c>
      <c r="T32" s="22">
        <f t="shared" si="1"/>
        <v>0.57314182987237194</v>
      </c>
      <c r="U32" s="35">
        <f t="shared" si="1"/>
        <v>0.53696418013186931</v>
      </c>
      <c r="V32" s="13"/>
      <c r="W32" s="13"/>
    </row>
    <row r="33" spans="1:23">
      <c r="A33" s="31" t="s">
        <v>45</v>
      </c>
      <c r="B33" s="23">
        <v>0.21875604395355461</v>
      </c>
      <c r="C33" s="23">
        <v>8.7689434102637437E-2</v>
      </c>
      <c r="D33" s="23">
        <v>0.18273775381672638</v>
      </c>
      <c r="E33" s="23">
        <v>0.27503781406333005</v>
      </c>
      <c r="F33" s="23">
        <v>0.15472929225533061</v>
      </c>
      <c r="G33" s="23">
        <v>0.18054193840063329</v>
      </c>
      <c r="H33" s="23">
        <v>0.1684532128047723</v>
      </c>
      <c r="I33" s="23">
        <v>0.15645997408800394</v>
      </c>
      <c r="J33" s="10">
        <v>0.18924273314477683</v>
      </c>
      <c r="K33" s="37"/>
      <c r="L33" s="31" t="s">
        <v>31</v>
      </c>
      <c r="M33" s="23">
        <v>0.21875604395355461</v>
      </c>
      <c r="N33" s="23">
        <f>N28/N30</f>
        <v>0.28668404812114856</v>
      </c>
      <c r="O33" s="23">
        <f t="shared" ref="O33:U33" si="2">O28/O30</f>
        <v>0.33053232091761775</v>
      </c>
      <c r="P33" s="23">
        <f t="shared" si="2"/>
        <v>0.46785156869576583</v>
      </c>
      <c r="Q33" s="23">
        <f t="shared" si="2"/>
        <v>0.3920586095194481</v>
      </c>
      <c r="R33" s="23">
        <f t="shared" si="2"/>
        <v>0.17141547375271937</v>
      </c>
      <c r="S33" s="23">
        <f t="shared" si="2"/>
        <v>0.21875604395355461</v>
      </c>
      <c r="T33" s="23">
        <f t="shared" si="2"/>
        <v>0.37621203706734235</v>
      </c>
      <c r="U33" s="10">
        <f t="shared" si="2"/>
        <v>0.33604107568445069</v>
      </c>
      <c r="V33" s="13"/>
      <c r="W33" s="13"/>
    </row>
    <row r="34" spans="1:23">
      <c r="A34" s="28" t="s">
        <v>24</v>
      </c>
      <c r="B34" s="24">
        <v>7.9063211791607052E-2</v>
      </c>
      <c r="C34" s="24">
        <v>0.12103130923510316</v>
      </c>
      <c r="D34" s="24">
        <v>7.1458454868216614E-2</v>
      </c>
      <c r="E34" s="24">
        <v>9.5880314407192274E-2</v>
      </c>
      <c r="F34" s="24">
        <v>7.6014875200452733E-2</v>
      </c>
      <c r="G34" s="24">
        <v>9.7491765108242465E-2</v>
      </c>
      <c r="H34" s="24">
        <v>0.13498389959310539</v>
      </c>
      <c r="I34" s="24">
        <v>6.5794828006100356E-2</v>
      </c>
      <c r="J34" s="11">
        <v>0.10033600719093684</v>
      </c>
      <c r="K34" s="37"/>
      <c r="L34" s="28" t="s">
        <v>24</v>
      </c>
      <c r="M34" s="24">
        <v>7.9063211791607052E-2</v>
      </c>
      <c r="N34" s="24">
        <f>N21/N30</f>
        <v>9.5286433338897872E-2</v>
      </c>
      <c r="O34" s="24">
        <f t="shared" ref="O34:U34" si="3">O21/O30</f>
        <v>0.12083305887279636</v>
      </c>
      <c r="P34" s="24">
        <f t="shared" si="3"/>
        <v>0.10931178637589824</v>
      </c>
      <c r="Q34" s="24">
        <f t="shared" si="3"/>
        <v>8.1386751403887167E-2</v>
      </c>
      <c r="R34" s="24">
        <f t="shared" si="3"/>
        <v>5.4887140609137059E-3</v>
      </c>
      <c r="S34" s="24">
        <f t="shared" si="3"/>
        <v>7.9063211791607052E-2</v>
      </c>
      <c r="T34" s="24">
        <f t="shared" si="3"/>
        <v>9.1945994604986078E-2</v>
      </c>
      <c r="U34" s="11">
        <f t="shared" si="3"/>
        <v>9.2642335286309274E-2</v>
      </c>
      <c r="V34" s="13"/>
      <c r="W34" s="13"/>
    </row>
    <row r="35" spans="1:23">
      <c r="A35" s="28" t="s">
        <v>16</v>
      </c>
      <c r="B35" s="25">
        <v>0.10114638161567992</v>
      </c>
      <c r="C35" s="25">
        <v>7.7091353999992951E-2</v>
      </c>
      <c r="D35" s="25">
        <v>0.10442967151470452</v>
      </c>
      <c r="E35" s="25">
        <v>0.10978408441898799</v>
      </c>
      <c r="F35" s="25">
        <v>9.439058287341355E-2</v>
      </c>
      <c r="G35" s="25">
        <v>0.10378783280182514</v>
      </c>
      <c r="H35" s="25">
        <v>4.7298504483961057E-2</v>
      </c>
      <c r="I35" s="25">
        <v>0.14992424025773235</v>
      </c>
      <c r="J35" s="36">
        <v>9.7367824674421413E-2</v>
      </c>
      <c r="K35" s="37"/>
      <c r="L35" s="28" t="s">
        <v>16</v>
      </c>
      <c r="M35" s="25">
        <v>0.10114638161567992</v>
      </c>
      <c r="N35" s="25">
        <f>N13/N30</f>
        <v>9.660078561437746E-2</v>
      </c>
      <c r="O35" s="25">
        <f t="shared" ref="O35:U35" si="4">O13/O30</f>
        <v>8.6402716491948597E-2</v>
      </c>
      <c r="P35" s="25">
        <f t="shared" si="4"/>
        <v>7.9164427118332603E-2</v>
      </c>
      <c r="Q35" s="25">
        <f t="shared" si="4"/>
        <v>8.7025157658764854E-2</v>
      </c>
      <c r="R35" s="25">
        <f t="shared" si="4"/>
        <v>9.0937981544597535E-2</v>
      </c>
      <c r="S35" s="25">
        <f t="shared" si="4"/>
        <v>0.10114638161567992</v>
      </c>
      <c r="T35" s="25">
        <f t="shared" si="4"/>
        <v>8.8579667003555296E-2</v>
      </c>
      <c r="U35" s="36">
        <f t="shared" si="4"/>
        <v>9.125223880649852E-2</v>
      </c>
      <c r="V35" s="13"/>
      <c r="W35" s="13"/>
    </row>
    <row r="36" spans="1:23">
      <c r="A36" s="28" t="s">
        <v>13</v>
      </c>
      <c r="B36" s="25">
        <v>1.8878648505440618E-2</v>
      </c>
      <c r="C36" s="25">
        <v>2.0007083655120085E-2</v>
      </c>
      <c r="D36" s="25">
        <v>1.9460506420436046E-2</v>
      </c>
      <c r="E36" s="25">
        <v>1.8448418758082646E-2</v>
      </c>
      <c r="F36" s="25">
        <v>1.6357075793361864E-2</v>
      </c>
      <c r="G36" s="25">
        <v>1.9068170507486212E-2</v>
      </c>
      <c r="H36" s="25">
        <v>9.6665813329661517E-3</v>
      </c>
      <c r="I36" s="25">
        <v>2.1085911402958304E-2</v>
      </c>
      <c r="J36" s="36">
        <v>1.8593587884319265E-2</v>
      </c>
      <c r="K36" s="37"/>
      <c r="L36" s="28" t="s">
        <v>13</v>
      </c>
      <c r="M36" s="25">
        <v>1.8878648505440618E-2</v>
      </c>
      <c r="N36" s="25">
        <f>N10/N30</f>
        <v>1.7727142616710843E-2</v>
      </c>
      <c r="O36" s="25">
        <f t="shared" ref="O36:U36" si="5">O10/O30</f>
        <v>1.5798797308142831E-2</v>
      </c>
      <c r="P36" s="25">
        <f t="shared" si="5"/>
        <v>1.555294415135336E-2</v>
      </c>
      <c r="Q36" s="25">
        <f t="shared" si="5"/>
        <v>1.6796151131465091E-2</v>
      </c>
      <c r="R36" s="25">
        <f t="shared" si="5"/>
        <v>5.4515148295866574E-3</v>
      </c>
      <c r="S36" s="25">
        <f t="shared" si="5"/>
        <v>1.8878648505440618E-2</v>
      </c>
      <c r="T36" s="25">
        <f t="shared" si="5"/>
        <v>1.6404131196488207E-2</v>
      </c>
      <c r="U36" s="36">
        <f t="shared" si="5"/>
        <v>1.7028530354610841E-2</v>
      </c>
      <c r="V36" s="13"/>
      <c r="W36" s="13"/>
    </row>
    <row r="37" spans="1:23">
      <c r="A37" s="30" t="s">
        <v>33</v>
      </c>
      <c r="B37" s="22">
        <v>0.14741165938460013</v>
      </c>
      <c r="C37" s="22">
        <v>9.9071118608515599E-2</v>
      </c>
      <c r="D37" s="22">
        <v>0.14157626910179186</v>
      </c>
      <c r="E37" s="22">
        <v>0.18193075519020532</v>
      </c>
      <c r="F37" s="22">
        <v>9.8554109414101393E-2</v>
      </c>
      <c r="G37" s="22">
        <v>0.15912803621566715</v>
      </c>
      <c r="H37" s="22">
        <v>9.5242219438381154E-2</v>
      </c>
      <c r="I37" s="22">
        <v>0.13576800894934468</v>
      </c>
      <c r="J37" s="35">
        <v>0.1431742437551031</v>
      </c>
      <c r="K37" s="37"/>
      <c r="L37" s="30" t="s">
        <v>33</v>
      </c>
      <c r="M37" s="22">
        <v>0.14741165938460013</v>
      </c>
      <c r="N37" s="22">
        <f>(N25+N26+N20)/N30</f>
        <v>0.18393534499117237</v>
      </c>
      <c r="O37" s="22">
        <f t="shared" ref="O37:U37" si="6">(O25+O26+O20)/O30</f>
        <v>0.15838976861707407</v>
      </c>
      <c r="P37" s="22">
        <f t="shared" si="6"/>
        <v>0.17914238189807205</v>
      </c>
      <c r="Q37" s="22">
        <f t="shared" si="6"/>
        <v>0.19491280471521633</v>
      </c>
      <c r="R37" s="22">
        <f t="shared" si="6"/>
        <v>0.21475401378897752</v>
      </c>
      <c r="S37" s="22">
        <f t="shared" si="6"/>
        <v>0.14741165938460013</v>
      </c>
      <c r="T37" s="22">
        <f t="shared" si="6"/>
        <v>0.17126428274548663</v>
      </c>
      <c r="U37" s="35">
        <f t="shared" si="6"/>
        <v>0.17567372485395824</v>
      </c>
      <c r="V37" s="13"/>
      <c r="W37" s="13"/>
    </row>
    <row r="38" spans="1:23">
      <c r="A38" s="32" t="s">
        <v>12</v>
      </c>
      <c r="B38" s="38">
        <v>1.3873126597547138E-2</v>
      </c>
      <c r="C38" s="26">
        <v>3.7066566995373681E-2</v>
      </c>
      <c r="D38" s="26">
        <v>1.740310469323228E-2</v>
      </c>
      <c r="E38" s="26">
        <v>1.1212103887423717E-2</v>
      </c>
      <c r="F38" s="26">
        <v>1.1171987475502569E-2</v>
      </c>
      <c r="G38" s="26">
        <v>3.9068019086609722E-2</v>
      </c>
      <c r="H38" s="26">
        <v>0.33951103933378463</v>
      </c>
      <c r="I38" s="26">
        <v>5.2678241504980773E-2</v>
      </c>
      <c r="J38" s="12">
        <v>3.4519314627129177E-2</v>
      </c>
      <c r="K38" s="37"/>
      <c r="L38" s="32" t="s">
        <v>12</v>
      </c>
      <c r="M38" s="26">
        <v>1.3873126597547138E-2</v>
      </c>
      <c r="N38" s="26">
        <f>N9/N30</f>
        <v>2.2956651670568734E-2</v>
      </c>
      <c r="O38" s="26">
        <f t="shared" ref="O38:U38" si="7">O9/O30</f>
        <v>4.3390787849277059E-2</v>
      </c>
      <c r="P38" s="26">
        <f t="shared" si="7"/>
        <v>2.0450852869684445E-2</v>
      </c>
      <c r="Q38" s="26">
        <f t="shared" si="7"/>
        <v>2.42270343349625E-2</v>
      </c>
      <c r="R38" s="26">
        <f t="shared" si="7"/>
        <v>1.3428787889775196E-3</v>
      </c>
      <c r="S38" s="26">
        <f t="shared" si="7"/>
        <v>1.3873126597547138E-2</v>
      </c>
      <c r="T38" s="26">
        <f t="shared" si="7"/>
        <v>4.4668296603479062E-2</v>
      </c>
      <c r="U38" s="12">
        <f t="shared" si="7"/>
        <v>2.936234434354619E-2</v>
      </c>
      <c r="V38" s="13"/>
      <c r="W38" s="13"/>
    </row>
    <row r="39" spans="1:23">
      <c r="A39" s="32" t="s">
        <v>5</v>
      </c>
      <c r="B39" s="26">
        <v>0.42087092815157057</v>
      </c>
      <c r="C39" s="26">
        <v>0.55804313340325706</v>
      </c>
      <c r="D39" s="26">
        <v>0.46293423958489233</v>
      </c>
      <c r="E39" s="26">
        <v>0.30770650927477805</v>
      </c>
      <c r="F39" s="26">
        <v>0.54878207698783732</v>
      </c>
      <c r="G39" s="26">
        <v>0.40091423787953606</v>
      </c>
      <c r="H39" s="26">
        <v>0.20484454301302923</v>
      </c>
      <c r="I39" s="26">
        <v>0.41828879579087963</v>
      </c>
      <c r="J39" s="12">
        <v>0.41676628872331334</v>
      </c>
      <c r="K39" s="37"/>
      <c r="L39" s="32" t="s">
        <v>5</v>
      </c>
      <c r="M39" s="26">
        <v>0.42087092815157057</v>
      </c>
      <c r="N39" s="26">
        <f>100%-SUM(N33:N38)</f>
        <v>0.29680959364712423</v>
      </c>
      <c r="O39" s="26">
        <f t="shared" ref="O39:U39" si="8">100%-SUM(O33:O38)</f>
        <v>0.24465254994314323</v>
      </c>
      <c r="P39" s="26">
        <f t="shared" si="8"/>
        <v>0.12852603889089353</v>
      </c>
      <c r="Q39" s="26">
        <f t="shared" si="8"/>
        <v>0.20359349123625592</v>
      </c>
      <c r="R39" s="26">
        <f t="shared" si="8"/>
        <v>0.51060942323422776</v>
      </c>
      <c r="S39" s="26">
        <f t="shared" si="8"/>
        <v>0.42087092815157057</v>
      </c>
      <c r="T39" s="26">
        <f t="shared" si="8"/>
        <v>0.21092559077866235</v>
      </c>
      <c r="U39" s="12">
        <f t="shared" si="8"/>
        <v>0.25799975067062619</v>
      </c>
      <c r="V39" s="13"/>
      <c r="W39" s="13"/>
    </row>
    <row r="40" spans="1:23">
      <c r="K40" s="37"/>
      <c r="V40" s="13"/>
    </row>
    <row r="41" spans="1:23">
      <c r="M41" s="39"/>
      <c r="U41" s="39"/>
      <c r="V41" s="13"/>
    </row>
    <row r="42" spans="1:23">
      <c r="V42" s="13"/>
    </row>
    <row r="43" spans="1:23">
      <c r="V43" s="13"/>
    </row>
  </sheetData>
  <mergeCells count="5">
    <mergeCell ref="W1:Z1"/>
    <mergeCell ref="A31:J31"/>
    <mergeCell ref="A1:J1"/>
    <mergeCell ref="L1:U1"/>
    <mergeCell ref="L31:U3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C10" sqref="C10"/>
    </sheetView>
  </sheetViews>
  <sheetFormatPr baseColWidth="10" defaultRowHeight="15" x14ac:dyDescent="0"/>
  <cols>
    <col min="4" max="4" width="15.5" customWidth="1"/>
  </cols>
  <sheetData>
    <row r="1" spans="1:4">
      <c r="A1" s="4" t="s">
        <v>0</v>
      </c>
      <c r="B1" s="4" t="s">
        <v>56</v>
      </c>
      <c r="C1" s="4" t="s">
        <v>57</v>
      </c>
      <c r="D1" s="4" t="s">
        <v>58</v>
      </c>
    </row>
    <row r="2" spans="1:4">
      <c r="A2" s="4" t="s">
        <v>6</v>
      </c>
      <c r="B2" s="5">
        <v>4558.0517065557269</v>
      </c>
      <c r="C2" s="5">
        <v>14185.879402888811</v>
      </c>
      <c r="D2" s="6">
        <f t="shared" ref="D2:D29" si="0">C2/B2</f>
        <v>3.1122682049625787</v>
      </c>
    </row>
    <row r="3" spans="1:4">
      <c r="A3" s="4" t="s">
        <v>7</v>
      </c>
      <c r="B3" s="5">
        <v>4273.6027684994333</v>
      </c>
      <c r="C3" s="5">
        <v>10758.920556207169</v>
      </c>
      <c r="D3" s="6">
        <f t="shared" si="0"/>
        <v>2.5175293865660073</v>
      </c>
    </row>
    <row r="4" spans="1:4">
      <c r="A4" s="4" t="s">
        <v>8</v>
      </c>
      <c r="B4" s="5">
        <v>4948.4262251891232</v>
      </c>
      <c r="C4" s="5">
        <v>7861.8443582297623</v>
      </c>
      <c r="D4" s="6">
        <f t="shared" si="0"/>
        <v>1.5887565056967767</v>
      </c>
    </row>
    <row r="5" spans="1:4">
      <c r="A5" s="4" t="s">
        <v>9</v>
      </c>
      <c r="B5" s="5">
        <v>4367.1111680393606</v>
      </c>
      <c r="C5" s="5">
        <v>14509.679332606598</v>
      </c>
      <c r="D5" s="6">
        <f t="shared" si="0"/>
        <v>3.3224891179312026</v>
      </c>
    </row>
    <row r="6" spans="1:4">
      <c r="A6" s="4" t="s">
        <v>10</v>
      </c>
      <c r="B6" s="5">
        <v>5067.682598023589</v>
      </c>
      <c r="C6" s="5">
        <v>9353.7305814305291</v>
      </c>
      <c r="D6" s="6">
        <f t="shared" si="0"/>
        <v>1.8457609371744219</v>
      </c>
    </row>
    <row r="7" spans="1:4">
      <c r="A7" s="4" t="s">
        <v>11</v>
      </c>
      <c r="B7" s="5">
        <v>4827.833565263496</v>
      </c>
      <c r="C7" s="5">
        <v>9468.3331060071778</v>
      </c>
      <c r="D7" s="6">
        <f t="shared" si="0"/>
        <v>1.9611970831248839</v>
      </c>
    </row>
    <row r="8" spans="1:4">
      <c r="A8" s="4" t="s">
        <v>12</v>
      </c>
      <c r="B8" s="5">
        <v>20965.432733874335</v>
      </c>
      <c r="C8" s="5">
        <v>23492.331480047527</v>
      </c>
      <c r="D8" s="6">
        <f t="shared" si="0"/>
        <v>1.1205269062770369</v>
      </c>
    </row>
    <row r="9" spans="1:4">
      <c r="A9" s="4" t="s">
        <v>13</v>
      </c>
      <c r="B9" s="5">
        <v>8167.250981921301</v>
      </c>
      <c r="C9" s="5">
        <v>9298.8791918861207</v>
      </c>
      <c r="D9" s="6">
        <f t="shared" si="0"/>
        <v>1.1385568060133999</v>
      </c>
    </row>
    <row r="10" spans="1:4">
      <c r="A10" s="4" t="s">
        <v>14</v>
      </c>
      <c r="B10" s="5">
        <v>7249.1937763846199</v>
      </c>
      <c r="C10" s="5">
        <v>7406.1341878186577</v>
      </c>
      <c r="D10" s="6">
        <f t="shared" si="0"/>
        <v>1.0216493607806838</v>
      </c>
    </row>
    <row r="11" spans="1:4">
      <c r="A11" s="4" t="s">
        <v>15</v>
      </c>
      <c r="B11" s="5">
        <v>3028.9608422594238</v>
      </c>
      <c r="C11" s="5">
        <v>9525.3778821043634</v>
      </c>
      <c r="D11" s="6">
        <f t="shared" si="0"/>
        <v>3.1447675880151031</v>
      </c>
    </row>
    <row r="12" spans="1:4">
      <c r="A12" s="4" t="s">
        <v>16</v>
      </c>
      <c r="B12" s="5">
        <v>8169.1533266029255</v>
      </c>
      <c r="C12" s="5">
        <v>9088.7345963642001</v>
      </c>
      <c r="D12" s="6">
        <f t="shared" si="0"/>
        <v>1.1125675125678753</v>
      </c>
    </row>
    <row r="13" spans="1:4">
      <c r="A13" s="4" t="s">
        <v>18</v>
      </c>
      <c r="B13" s="5">
        <v>8028.9939355877632</v>
      </c>
      <c r="C13" s="5">
        <v>8140.0964814417412</v>
      </c>
      <c r="D13" s="6">
        <f t="shared" si="0"/>
        <v>1.0138376671778921</v>
      </c>
    </row>
    <row r="14" spans="1:4">
      <c r="A14" s="4" t="s">
        <v>17</v>
      </c>
      <c r="B14" s="5">
        <v>8499.4212635792428</v>
      </c>
      <c r="C14" s="5">
        <v>7536.78428937851</v>
      </c>
      <c r="D14" s="6">
        <f t="shared" si="0"/>
        <v>0.88674087983781724</v>
      </c>
    </row>
    <row r="15" spans="1:4">
      <c r="A15" s="4" t="s">
        <v>19</v>
      </c>
      <c r="B15" s="5">
        <v>4182.8115544358798</v>
      </c>
      <c r="C15" s="5">
        <v>8189.686944741592</v>
      </c>
      <c r="D15" s="6">
        <f t="shared" si="0"/>
        <v>1.9579383001503887</v>
      </c>
    </row>
    <row r="16" spans="1:4">
      <c r="A16" s="4" t="s">
        <v>20</v>
      </c>
      <c r="B16" s="5">
        <v>4296.6502623713804</v>
      </c>
      <c r="C16" s="5">
        <v>10733.341245941747</v>
      </c>
      <c r="D16" s="6">
        <f t="shared" si="0"/>
        <v>2.4980718910125739</v>
      </c>
    </row>
    <row r="17" spans="1:4">
      <c r="A17" s="4" t="s">
        <v>22</v>
      </c>
      <c r="B17" s="5">
        <v>5054.0370989975572</v>
      </c>
      <c r="C17" s="5">
        <v>9271.5901132654162</v>
      </c>
      <c r="D17" s="6">
        <f t="shared" si="0"/>
        <v>1.8344918985862588</v>
      </c>
    </row>
    <row r="18" spans="1:4">
      <c r="A18" s="4" t="s">
        <v>23</v>
      </c>
      <c r="B18" s="5">
        <v>4148.7892298168717</v>
      </c>
      <c r="C18" s="5">
        <v>10902.96311664446</v>
      </c>
      <c r="D18" s="6">
        <f t="shared" si="0"/>
        <v>2.6279867481061983</v>
      </c>
    </row>
    <row r="19" spans="1:4">
      <c r="A19" s="4" t="s">
        <v>21</v>
      </c>
      <c r="B19" s="5">
        <v>10473.899417503066</v>
      </c>
      <c r="C19" s="5">
        <v>8430.9382631714543</v>
      </c>
      <c r="D19" s="6">
        <f t="shared" si="0"/>
        <v>0.80494741519881385</v>
      </c>
    </row>
    <row r="20" spans="1:4">
      <c r="A20" s="4" t="s">
        <v>24</v>
      </c>
      <c r="B20" s="5">
        <v>11009.856247034139</v>
      </c>
      <c r="C20" s="5">
        <v>11981.761402399366</v>
      </c>
      <c r="D20" s="6">
        <f t="shared" si="0"/>
        <v>1.0882759169200817</v>
      </c>
    </row>
    <row r="21" spans="1:4">
      <c r="A21" s="4" t="s">
        <v>25</v>
      </c>
      <c r="B21" s="5">
        <v>5113.9332531568998</v>
      </c>
      <c r="C21" s="5">
        <v>10419.534556707607</v>
      </c>
      <c r="D21" s="6">
        <f t="shared" si="0"/>
        <v>2.0374795760729745</v>
      </c>
    </row>
    <row r="22" spans="1:4">
      <c r="A22" s="4" t="s">
        <v>26</v>
      </c>
      <c r="B22" s="5">
        <v>6005.9409680643539</v>
      </c>
      <c r="C22" s="5">
        <v>10134.670991957009</v>
      </c>
      <c r="D22" s="6">
        <f t="shared" si="0"/>
        <v>1.6874409931510364</v>
      </c>
    </row>
    <row r="23" spans="1:4">
      <c r="A23" s="4" t="s">
        <v>28</v>
      </c>
      <c r="B23" s="5">
        <v>4762.2506582260767</v>
      </c>
      <c r="C23" s="5">
        <v>13903.395203753258</v>
      </c>
      <c r="D23" s="6">
        <f t="shared" si="0"/>
        <v>2.9195009254158473</v>
      </c>
    </row>
    <row r="24" spans="1:4">
      <c r="A24" s="4" t="s">
        <v>27</v>
      </c>
      <c r="B24" s="5">
        <v>11283.013294680231</v>
      </c>
      <c r="C24" s="5">
        <v>10377.860107646349</v>
      </c>
      <c r="D24" s="6">
        <f t="shared" si="0"/>
        <v>0.91977735349645928</v>
      </c>
    </row>
    <row r="25" spans="1:4">
      <c r="A25" s="4" t="s">
        <v>29</v>
      </c>
      <c r="B25" s="5">
        <v>12253.124745284716</v>
      </c>
      <c r="C25" s="5">
        <v>8554.5134069801425</v>
      </c>
      <c r="D25" s="6">
        <f t="shared" si="0"/>
        <v>0.69814954020378484</v>
      </c>
    </row>
    <row r="26" spans="1:4">
      <c r="A26" s="4" t="s">
        <v>30</v>
      </c>
      <c r="B26" s="5">
        <v>4869.0036595205256</v>
      </c>
      <c r="C26" s="5">
        <v>10755.06035159266</v>
      </c>
      <c r="D26" s="6">
        <f t="shared" si="0"/>
        <v>2.2088831932921082</v>
      </c>
    </row>
    <row r="27" spans="1:4">
      <c r="A27" s="4" t="s">
        <v>31</v>
      </c>
      <c r="B27" s="5">
        <v>14849.813640596016</v>
      </c>
      <c r="C27" s="5">
        <v>8167.6563382396816</v>
      </c>
      <c r="D27" s="6">
        <f t="shared" si="0"/>
        <v>0.55001743024647565</v>
      </c>
    </row>
    <row r="28" spans="1:4">
      <c r="A28" s="4" t="s">
        <v>32</v>
      </c>
      <c r="B28" s="5">
        <v>5537.4273607961904</v>
      </c>
      <c r="C28" s="5">
        <v>11854.817621816777</v>
      </c>
      <c r="D28" s="6">
        <f t="shared" si="0"/>
        <v>2.140852935741671</v>
      </c>
    </row>
    <row r="29" spans="1:4">
      <c r="A29" s="4" t="s">
        <v>59</v>
      </c>
      <c r="B29" s="5">
        <v>9199.9705800292049</v>
      </c>
      <c r="C29" s="5">
        <v>9441.4414716711308</v>
      </c>
      <c r="D29" s="6">
        <f t="shared" si="0"/>
        <v>1.0262469199810376</v>
      </c>
    </row>
    <row r="32" spans="1:4">
      <c r="B32" s="45"/>
      <c r="C32" s="45"/>
      <c r="D32" s="6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MADERO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LAKS</dc:creator>
  <cp:lastModifiedBy>LARISSA LAKS</cp:lastModifiedBy>
  <dcterms:created xsi:type="dcterms:W3CDTF">2023-09-11T01:42:34Z</dcterms:created>
  <dcterms:modified xsi:type="dcterms:W3CDTF">2023-10-09T13:55:29Z</dcterms:modified>
</cp:coreProperties>
</file>