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EstaPastaDeTrabalho"/>
  <mc:AlternateContent xmlns:mc="http://schemas.openxmlformats.org/markup-compatibility/2006">
    <mc:Choice Requires="x15">
      <x15ac:absPath xmlns:x15ac="http://schemas.microsoft.com/office/spreadsheetml/2010/11/ac" url="C:\Users\CPD\Desktop\Corona\"/>
    </mc:Choice>
  </mc:AlternateContent>
  <bookViews>
    <workbookView xWindow="0" yWindow="0" windowWidth="7480" windowHeight="2470" activeTab="4"/>
  </bookViews>
  <sheets>
    <sheet name="Completa" sheetId="1" r:id="rId1"/>
    <sheet name="Resumo" sheetId="11" r:id="rId2"/>
    <sheet name="Alteraçoes" sheetId="13" state="hidden" r:id="rId3"/>
    <sheet name="Parte1" sheetId="2" r:id="rId4"/>
    <sheet name="Parte2" sheetId="3" r:id="rId5"/>
    <sheet name="Parte3" sheetId="4" r:id="rId6"/>
    <sheet name="Parte4" sheetId="5" r:id="rId7"/>
    <sheet name="Parte5" sheetId="12" r:id="rId8"/>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1" l="1"/>
  <c r="E34" i="1"/>
  <c r="E29" i="1"/>
  <c r="E24" i="1"/>
  <c r="E14" i="1"/>
  <c r="E6" i="1"/>
  <c r="A2" i="12" l="1"/>
  <c r="A2" i="5"/>
  <c r="A2" i="4"/>
  <c r="A2" i="3"/>
  <c r="A4" i="2"/>
  <c r="A3" i="11"/>
  <c r="G3" i="2"/>
  <c r="H3" i="2" s="1"/>
  <c r="E3" i="2"/>
  <c r="F3" i="2" s="1"/>
  <c r="D3" i="2"/>
  <c r="C3" i="2"/>
  <c r="B3" i="2"/>
  <c r="S37" i="11" l="1"/>
  <c r="R37" i="11"/>
  <c r="Q37" i="11"/>
  <c r="P37" i="11"/>
  <c r="O37" i="11"/>
  <c r="N37" i="11"/>
  <c r="M37" i="11"/>
  <c r="L37" i="11"/>
  <c r="K37" i="11"/>
  <c r="J37" i="11"/>
  <c r="I37" i="11"/>
  <c r="H37" i="11"/>
  <c r="G37" i="11"/>
  <c r="F37" i="11"/>
  <c r="E37" i="11"/>
  <c r="D37" i="11"/>
  <c r="C37" i="11"/>
  <c r="B37" i="11"/>
  <c r="S36" i="11"/>
  <c r="R36" i="11"/>
  <c r="Q36" i="11"/>
  <c r="P36" i="11"/>
  <c r="O36" i="11"/>
  <c r="N36" i="11"/>
  <c r="M36" i="11"/>
  <c r="L36" i="11"/>
  <c r="K36" i="11"/>
  <c r="J36" i="11"/>
  <c r="I36" i="11"/>
  <c r="H36" i="11"/>
  <c r="G36" i="11"/>
  <c r="F36" i="11"/>
  <c r="E36" i="11"/>
  <c r="D36" i="11"/>
  <c r="C36" i="11"/>
  <c r="B36" i="11"/>
  <c r="S35" i="11"/>
  <c r="R35" i="11"/>
  <c r="Q35" i="11"/>
  <c r="P35" i="11"/>
  <c r="O35" i="11"/>
  <c r="N35" i="11"/>
  <c r="M35" i="11"/>
  <c r="L35" i="11"/>
  <c r="K35" i="11"/>
  <c r="J35" i="11"/>
  <c r="I35" i="11"/>
  <c r="H35" i="11"/>
  <c r="G35" i="11"/>
  <c r="F35" i="11"/>
  <c r="E35" i="11"/>
  <c r="D35" i="11"/>
  <c r="C35" i="11"/>
  <c r="B35" i="11"/>
  <c r="G34" i="11"/>
  <c r="F34" i="11"/>
  <c r="E34" i="11"/>
  <c r="D34" i="11"/>
  <c r="C34" i="11"/>
  <c r="B34" i="11"/>
  <c r="S33" i="11"/>
  <c r="R33" i="11"/>
  <c r="Q33" i="11"/>
  <c r="P33" i="11"/>
  <c r="O33" i="11"/>
  <c r="N33" i="11"/>
  <c r="M33" i="11"/>
  <c r="L33" i="11"/>
  <c r="K33" i="11"/>
  <c r="J33" i="11"/>
  <c r="I33" i="11"/>
  <c r="H33" i="11"/>
  <c r="G33" i="11"/>
  <c r="F33" i="11"/>
  <c r="E33" i="11"/>
  <c r="D33" i="11"/>
  <c r="C33" i="11"/>
  <c r="B33" i="11"/>
  <c r="S32" i="11"/>
  <c r="R32" i="11"/>
  <c r="Q32" i="11"/>
  <c r="P32" i="11"/>
  <c r="O32" i="11"/>
  <c r="N32" i="11"/>
  <c r="M32" i="11"/>
  <c r="L32" i="11"/>
  <c r="K32" i="11"/>
  <c r="J32" i="11"/>
  <c r="I32" i="11"/>
  <c r="H32" i="11"/>
  <c r="G32" i="11"/>
  <c r="F32" i="11"/>
  <c r="E32" i="11"/>
  <c r="D32" i="11"/>
  <c r="C32" i="11"/>
  <c r="B32" i="11"/>
  <c r="S31" i="11"/>
  <c r="R31" i="11"/>
  <c r="Q31" i="11"/>
  <c r="P31" i="11"/>
  <c r="O31" i="11"/>
  <c r="N31" i="11"/>
  <c r="M31" i="11"/>
  <c r="L31" i="11"/>
  <c r="K31" i="11"/>
  <c r="J31" i="11"/>
  <c r="I31" i="11"/>
  <c r="H31" i="11"/>
  <c r="G31" i="11"/>
  <c r="F31" i="11"/>
  <c r="E31" i="11"/>
  <c r="D31" i="11"/>
  <c r="C31" i="11"/>
  <c r="B31" i="11"/>
  <c r="S30" i="11"/>
  <c r="R30" i="11"/>
  <c r="Q30" i="11"/>
  <c r="P30" i="11"/>
  <c r="O30" i="11"/>
  <c r="N30" i="11"/>
  <c r="M30" i="11"/>
  <c r="L30" i="11"/>
  <c r="K30" i="11"/>
  <c r="J30" i="11"/>
  <c r="I30" i="11"/>
  <c r="H30" i="11"/>
  <c r="G30" i="11"/>
  <c r="F30" i="11"/>
  <c r="E30" i="11"/>
  <c r="D30" i="11"/>
  <c r="C30" i="11"/>
  <c r="B30" i="11"/>
  <c r="G29" i="11"/>
  <c r="F29" i="11"/>
  <c r="E29" i="11"/>
  <c r="D29" i="11"/>
  <c r="C29" i="11"/>
  <c r="B29" i="11"/>
  <c r="S28" i="11"/>
  <c r="R28" i="11"/>
  <c r="Q28" i="11"/>
  <c r="P28" i="11"/>
  <c r="O28" i="11"/>
  <c r="N28" i="11"/>
  <c r="M28" i="11"/>
  <c r="L28" i="11"/>
  <c r="K28" i="11"/>
  <c r="J28" i="11"/>
  <c r="I28" i="11"/>
  <c r="H28" i="11"/>
  <c r="G28" i="11"/>
  <c r="F28" i="11"/>
  <c r="E28" i="11"/>
  <c r="D28" i="11"/>
  <c r="C28" i="11"/>
  <c r="B28" i="11"/>
  <c r="S27" i="11"/>
  <c r="R27" i="11"/>
  <c r="Q27" i="11"/>
  <c r="P27" i="11"/>
  <c r="O27" i="11"/>
  <c r="N27" i="11"/>
  <c r="M27" i="11"/>
  <c r="L27" i="11"/>
  <c r="K27" i="11"/>
  <c r="J27" i="11"/>
  <c r="I27" i="11"/>
  <c r="H27" i="11"/>
  <c r="G27" i="11"/>
  <c r="F27" i="11"/>
  <c r="E27" i="11"/>
  <c r="D27" i="11"/>
  <c r="C27" i="11"/>
  <c r="B27" i="11"/>
  <c r="S26" i="11"/>
  <c r="R26" i="11"/>
  <c r="Q26" i="11"/>
  <c r="P26" i="11"/>
  <c r="O26" i="11"/>
  <c r="N26" i="11"/>
  <c r="M26" i="11"/>
  <c r="L26" i="11"/>
  <c r="K26" i="11"/>
  <c r="J26" i="11"/>
  <c r="I26" i="11"/>
  <c r="H26" i="11"/>
  <c r="G26" i="11"/>
  <c r="F26" i="11"/>
  <c r="E26" i="11"/>
  <c r="D26" i="11"/>
  <c r="C26" i="11"/>
  <c r="B26" i="11"/>
  <c r="S25" i="11"/>
  <c r="R25" i="11"/>
  <c r="Q25" i="11"/>
  <c r="P25" i="11"/>
  <c r="O25" i="11"/>
  <c r="N25" i="11"/>
  <c r="M25" i="11"/>
  <c r="L25" i="11"/>
  <c r="K25" i="11"/>
  <c r="J25" i="11"/>
  <c r="I25" i="11"/>
  <c r="H25" i="11"/>
  <c r="G25" i="11"/>
  <c r="F25" i="11"/>
  <c r="E25" i="11"/>
  <c r="D25" i="11"/>
  <c r="C25" i="11"/>
  <c r="B25" i="11"/>
  <c r="G24" i="11"/>
  <c r="F24" i="11"/>
  <c r="E24" i="11"/>
  <c r="D24" i="11"/>
  <c r="C24" i="11"/>
  <c r="B24" i="11"/>
  <c r="S23" i="11"/>
  <c r="R23" i="11"/>
  <c r="Q23" i="11"/>
  <c r="P23" i="11"/>
  <c r="O23" i="11"/>
  <c r="N23" i="11"/>
  <c r="M23" i="11"/>
  <c r="L23" i="11"/>
  <c r="K23" i="11"/>
  <c r="J23" i="11"/>
  <c r="I23" i="11"/>
  <c r="H23" i="11"/>
  <c r="G23" i="11"/>
  <c r="F23" i="11"/>
  <c r="E23" i="11"/>
  <c r="D23" i="11"/>
  <c r="C23" i="11"/>
  <c r="B23" i="11"/>
  <c r="S22" i="11"/>
  <c r="R22" i="11"/>
  <c r="Q22" i="11"/>
  <c r="P22" i="11"/>
  <c r="O22" i="11"/>
  <c r="N22" i="11"/>
  <c r="M22" i="11"/>
  <c r="L22" i="11"/>
  <c r="K22" i="11"/>
  <c r="J22" i="11"/>
  <c r="I22" i="11"/>
  <c r="H22" i="11"/>
  <c r="G22" i="11"/>
  <c r="F22" i="11"/>
  <c r="E22" i="11"/>
  <c r="D22" i="11"/>
  <c r="C22" i="11"/>
  <c r="B22" i="11"/>
  <c r="S21" i="11"/>
  <c r="R21" i="11"/>
  <c r="Q21" i="11"/>
  <c r="P21" i="11"/>
  <c r="O21" i="11"/>
  <c r="N21" i="11"/>
  <c r="M21" i="11"/>
  <c r="L21" i="11"/>
  <c r="K21" i="11"/>
  <c r="J21" i="11"/>
  <c r="I21" i="11"/>
  <c r="H21" i="11"/>
  <c r="G21" i="11"/>
  <c r="F21" i="11"/>
  <c r="E21" i="11"/>
  <c r="D21" i="11"/>
  <c r="C21" i="11"/>
  <c r="B21" i="11"/>
  <c r="S20" i="11"/>
  <c r="R20" i="11"/>
  <c r="Q20" i="11"/>
  <c r="P20" i="11"/>
  <c r="O20" i="11"/>
  <c r="N20" i="11"/>
  <c r="M20" i="11"/>
  <c r="L20" i="11"/>
  <c r="K20" i="11"/>
  <c r="J20" i="11"/>
  <c r="I20" i="11"/>
  <c r="H20" i="11"/>
  <c r="G20" i="11"/>
  <c r="F20" i="11"/>
  <c r="E20" i="11"/>
  <c r="D20" i="11"/>
  <c r="C20" i="11"/>
  <c r="B20" i="11"/>
  <c r="S19" i="11"/>
  <c r="R19" i="11"/>
  <c r="Q19" i="11"/>
  <c r="P19" i="11"/>
  <c r="O19" i="11"/>
  <c r="N19" i="11"/>
  <c r="M19" i="11"/>
  <c r="L19" i="11"/>
  <c r="K19" i="11"/>
  <c r="J19" i="11"/>
  <c r="I19" i="11"/>
  <c r="H19" i="11"/>
  <c r="G19" i="11"/>
  <c r="F19" i="11"/>
  <c r="E19" i="11"/>
  <c r="D19" i="11"/>
  <c r="C19" i="11"/>
  <c r="B19" i="11"/>
  <c r="S18" i="11"/>
  <c r="R18" i="11"/>
  <c r="Q18" i="11"/>
  <c r="P18" i="11"/>
  <c r="O18" i="11"/>
  <c r="N18" i="11"/>
  <c r="M18" i="11"/>
  <c r="L18" i="11"/>
  <c r="K18" i="11"/>
  <c r="J18" i="11"/>
  <c r="I18" i="11"/>
  <c r="H18" i="11"/>
  <c r="G18" i="11"/>
  <c r="F18" i="11"/>
  <c r="E18" i="11"/>
  <c r="D18" i="11"/>
  <c r="C18" i="11"/>
  <c r="B18" i="11"/>
  <c r="S17" i="11"/>
  <c r="R17" i="11"/>
  <c r="Q17" i="11"/>
  <c r="P17" i="11"/>
  <c r="O17" i="11"/>
  <c r="N17" i="11"/>
  <c r="M17" i="11"/>
  <c r="L17" i="11"/>
  <c r="K17" i="11"/>
  <c r="J17" i="11"/>
  <c r="I17" i="11"/>
  <c r="H17" i="11"/>
  <c r="G17" i="11"/>
  <c r="F17" i="11"/>
  <c r="E17" i="11"/>
  <c r="D17" i="11"/>
  <c r="C17" i="11"/>
  <c r="B17" i="11"/>
  <c r="S16" i="11"/>
  <c r="R16" i="11"/>
  <c r="Q16" i="11"/>
  <c r="P16" i="11"/>
  <c r="O16" i="11"/>
  <c r="N16" i="11"/>
  <c r="M16" i="11"/>
  <c r="L16" i="11"/>
  <c r="K16" i="11"/>
  <c r="J16" i="11"/>
  <c r="I16" i="11"/>
  <c r="H16" i="11"/>
  <c r="G16" i="11"/>
  <c r="F16" i="11"/>
  <c r="E16" i="11"/>
  <c r="D16" i="11"/>
  <c r="C16" i="11"/>
  <c r="B16" i="11"/>
  <c r="S15" i="11"/>
  <c r="R15" i="11"/>
  <c r="Q15" i="11"/>
  <c r="P15" i="11"/>
  <c r="O15" i="11"/>
  <c r="N15" i="11"/>
  <c r="M15" i="11"/>
  <c r="L15" i="11"/>
  <c r="K15" i="11"/>
  <c r="J15" i="11"/>
  <c r="I15" i="11"/>
  <c r="H15" i="11"/>
  <c r="G15" i="11"/>
  <c r="F15" i="11"/>
  <c r="E15" i="11"/>
  <c r="D15" i="11"/>
  <c r="C15" i="11"/>
  <c r="B15" i="11"/>
  <c r="G14" i="11"/>
  <c r="F14" i="11"/>
  <c r="E14" i="11"/>
  <c r="D14" i="11"/>
  <c r="C14" i="11"/>
  <c r="B14" i="11"/>
  <c r="S13" i="11"/>
  <c r="R13" i="11"/>
  <c r="Q13" i="11"/>
  <c r="P13" i="11"/>
  <c r="O13" i="11"/>
  <c r="N13" i="11"/>
  <c r="M13" i="11"/>
  <c r="L13" i="11"/>
  <c r="K13" i="11"/>
  <c r="J13" i="11"/>
  <c r="I13" i="11"/>
  <c r="H13" i="11"/>
  <c r="G13" i="11"/>
  <c r="F13" i="11"/>
  <c r="E13" i="11"/>
  <c r="D13" i="11"/>
  <c r="C13" i="11"/>
  <c r="B13" i="11"/>
  <c r="S12" i="11"/>
  <c r="R12" i="11"/>
  <c r="Q12" i="11"/>
  <c r="P12" i="11"/>
  <c r="O12" i="11"/>
  <c r="N12" i="11"/>
  <c r="M12" i="11"/>
  <c r="L12" i="11"/>
  <c r="K12" i="11"/>
  <c r="J12" i="11"/>
  <c r="I12" i="11"/>
  <c r="H12" i="11"/>
  <c r="G12" i="11"/>
  <c r="F12" i="11"/>
  <c r="E12" i="11"/>
  <c r="D12" i="11"/>
  <c r="C12" i="11"/>
  <c r="B12" i="11"/>
  <c r="S11" i="11"/>
  <c r="R11" i="11"/>
  <c r="Q11" i="11"/>
  <c r="P11" i="11"/>
  <c r="O11" i="11"/>
  <c r="N11" i="11"/>
  <c r="M11" i="11"/>
  <c r="L11" i="11"/>
  <c r="K11" i="11"/>
  <c r="J11" i="11"/>
  <c r="I11" i="11"/>
  <c r="H11" i="11"/>
  <c r="G11" i="11"/>
  <c r="F11" i="11"/>
  <c r="E11" i="11"/>
  <c r="D11" i="11"/>
  <c r="C11" i="11"/>
  <c r="B11" i="11"/>
  <c r="S10" i="11"/>
  <c r="R10" i="11"/>
  <c r="Q10" i="11"/>
  <c r="P10" i="11"/>
  <c r="O10" i="11"/>
  <c r="N10" i="11"/>
  <c r="M10" i="11"/>
  <c r="L10" i="11"/>
  <c r="K10" i="11"/>
  <c r="J10" i="11"/>
  <c r="I10" i="11"/>
  <c r="H10" i="11"/>
  <c r="G10" i="11"/>
  <c r="F10" i="11"/>
  <c r="E10" i="11"/>
  <c r="D10" i="11"/>
  <c r="C10" i="11"/>
  <c r="B10" i="11"/>
  <c r="S9" i="11"/>
  <c r="R9" i="11"/>
  <c r="Q9" i="11"/>
  <c r="P9" i="11"/>
  <c r="O9" i="11"/>
  <c r="N9" i="11"/>
  <c r="M9" i="11"/>
  <c r="L9" i="11"/>
  <c r="K9" i="11"/>
  <c r="J9" i="11"/>
  <c r="I9" i="11"/>
  <c r="H9" i="11"/>
  <c r="G9" i="11"/>
  <c r="F9" i="11"/>
  <c r="E9" i="11"/>
  <c r="D9" i="11"/>
  <c r="C9" i="11"/>
  <c r="B9" i="11"/>
  <c r="S8" i="11"/>
  <c r="R8" i="11"/>
  <c r="Q8" i="11"/>
  <c r="P8" i="11"/>
  <c r="O8" i="11"/>
  <c r="N8" i="11"/>
  <c r="M8" i="11"/>
  <c r="L8" i="11"/>
  <c r="K8" i="11"/>
  <c r="J8" i="11"/>
  <c r="I8" i="11"/>
  <c r="H8" i="11"/>
  <c r="G8" i="11"/>
  <c r="F8" i="11"/>
  <c r="E8" i="11"/>
  <c r="D8" i="11"/>
  <c r="C8" i="11"/>
  <c r="B8" i="11"/>
  <c r="S7" i="11"/>
  <c r="R7" i="11"/>
  <c r="Q7" i="11"/>
  <c r="P7" i="11"/>
  <c r="O7" i="11"/>
  <c r="N7" i="11"/>
  <c r="M7" i="11"/>
  <c r="L7" i="11"/>
  <c r="K7" i="11"/>
  <c r="J7" i="11"/>
  <c r="I7" i="11"/>
  <c r="H7" i="11"/>
  <c r="G7" i="11"/>
  <c r="F7" i="11"/>
  <c r="E7" i="11"/>
  <c r="D7" i="11"/>
  <c r="C7" i="11"/>
  <c r="B7" i="11"/>
  <c r="G6" i="11"/>
  <c r="F6" i="11"/>
  <c r="E6" i="11"/>
  <c r="D6" i="11"/>
  <c r="C6" i="11"/>
  <c r="B6" i="11"/>
  <c r="S5" i="11"/>
  <c r="R5" i="11"/>
  <c r="Q5" i="11"/>
  <c r="P5" i="11"/>
  <c r="O5" i="11"/>
  <c r="N5" i="11"/>
  <c r="M5" i="11"/>
  <c r="K5" i="11"/>
  <c r="J5" i="11"/>
  <c r="I5" i="11"/>
  <c r="H5" i="11"/>
  <c r="G5" i="11"/>
  <c r="F5" i="11"/>
  <c r="E5" i="11"/>
  <c r="D5" i="11"/>
  <c r="C5" i="11"/>
  <c r="B5" i="11"/>
  <c r="C36" i="12"/>
  <c r="B36" i="12"/>
  <c r="C35" i="12"/>
  <c r="B35" i="12"/>
  <c r="C34" i="12"/>
  <c r="B34" i="12"/>
  <c r="C32" i="12"/>
  <c r="B32" i="12"/>
  <c r="C31" i="12"/>
  <c r="B31" i="12"/>
  <c r="C30" i="12"/>
  <c r="B30" i="12"/>
  <c r="C29" i="12"/>
  <c r="B29" i="12"/>
  <c r="C27" i="12"/>
  <c r="B27" i="12"/>
  <c r="C26" i="12"/>
  <c r="B26" i="12"/>
  <c r="C25" i="12"/>
  <c r="B25" i="12"/>
  <c r="C24" i="12"/>
  <c r="B24" i="12"/>
  <c r="C22" i="12"/>
  <c r="B22" i="12"/>
  <c r="C21" i="12"/>
  <c r="B21" i="12"/>
  <c r="C20" i="12"/>
  <c r="B20" i="12"/>
  <c r="C19" i="12"/>
  <c r="B19" i="12"/>
  <c r="C18" i="12"/>
  <c r="B18" i="12"/>
  <c r="C17" i="12"/>
  <c r="B17" i="12"/>
  <c r="C16" i="12"/>
  <c r="B16" i="12"/>
  <c r="C15" i="12"/>
  <c r="B15" i="12"/>
  <c r="C14" i="12"/>
  <c r="B14" i="12"/>
  <c r="C12" i="12"/>
  <c r="B12" i="12"/>
  <c r="C11" i="12"/>
  <c r="B11" i="12"/>
  <c r="C10" i="12"/>
  <c r="B10" i="12"/>
  <c r="C9" i="12"/>
  <c r="B9" i="12"/>
  <c r="C8" i="12"/>
  <c r="B8" i="12"/>
  <c r="C7" i="12"/>
  <c r="B7" i="12"/>
  <c r="C6" i="12"/>
  <c r="B6" i="12"/>
  <c r="D1" i="5"/>
  <c r="E1" i="5" s="1"/>
  <c r="B1" i="5"/>
  <c r="C1" i="5"/>
  <c r="F1" i="4"/>
  <c r="D1" i="4"/>
  <c r="E1" i="4" s="1"/>
  <c r="G1" i="4" s="1"/>
  <c r="C1" i="4"/>
  <c r="B1" i="4"/>
  <c r="C36" i="3"/>
  <c r="B36" i="3"/>
  <c r="C35" i="3"/>
  <c r="B35" i="3"/>
  <c r="C34" i="3"/>
  <c r="B34" i="3"/>
  <c r="C32" i="3"/>
  <c r="B32" i="3"/>
  <c r="C31" i="3"/>
  <c r="B31" i="3"/>
  <c r="C30" i="3"/>
  <c r="B30" i="3"/>
  <c r="C29" i="3"/>
  <c r="B29" i="3"/>
  <c r="C27" i="3"/>
  <c r="B27" i="3"/>
  <c r="C26" i="3"/>
  <c r="B26" i="3"/>
  <c r="C25" i="3"/>
  <c r="B25" i="3"/>
  <c r="C24" i="3"/>
  <c r="B24" i="3"/>
  <c r="C22" i="3"/>
  <c r="B22" i="3"/>
  <c r="C21" i="3"/>
  <c r="B21" i="3"/>
  <c r="C20" i="3"/>
  <c r="B20" i="3"/>
  <c r="C19" i="3"/>
  <c r="B19" i="3"/>
  <c r="C18" i="3"/>
  <c r="B18" i="3"/>
  <c r="C17" i="3"/>
  <c r="B17" i="3"/>
  <c r="C16" i="3"/>
  <c r="B16" i="3"/>
  <c r="C15" i="3"/>
  <c r="B15" i="3"/>
  <c r="C14" i="3"/>
  <c r="B14" i="3"/>
  <c r="C12" i="3"/>
  <c r="B12" i="3"/>
  <c r="C11" i="3"/>
  <c r="B11" i="3"/>
  <c r="C10" i="3"/>
  <c r="B10" i="3"/>
  <c r="C9" i="3"/>
  <c r="B9" i="3"/>
  <c r="C8" i="3"/>
  <c r="B8" i="3"/>
  <c r="C7" i="3"/>
  <c r="B7" i="3"/>
  <c r="C6" i="3"/>
  <c r="B6" i="3"/>
  <c r="G1" i="3"/>
  <c r="H1" i="3" s="1"/>
  <c r="E1" i="3"/>
  <c r="F1" i="3" s="1"/>
  <c r="D1" i="3"/>
  <c r="C1" i="3"/>
  <c r="AC1" i="1"/>
  <c r="AB1" i="1"/>
  <c r="Z1" i="1"/>
  <c r="AA1" i="1" s="1"/>
  <c r="M1" i="1"/>
  <c r="X1" i="1"/>
  <c r="Y1" i="1" s="1"/>
  <c r="V1" i="1"/>
  <c r="W1" i="1" s="1"/>
  <c r="T1" i="1"/>
  <c r="U1" i="1" s="1"/>
  <c r="R1" i="1"/>
  <c r="S1" i="1" s="1"/>
  <c r="P1" i="1"/>
  <c r="Q1" i="1" s="1"/>
  <c r="N1" i="1"/>
  <c r="O1" i="1" s="1"/>
  <c r="L1" i="1"/>
  <c r="K1" i="1"/>
  <c r="B1" i="3"/>
  <c r="J38" i="2"/>
  <c r="I38" i="2"/>
  <c r="H38" i="2"/>
  <c r="J37" i="2"/>
  <c r="I37" i="2"/>
  <c r="H37" i="2"/>
  <c r="J36" i="2"/>
  <c r="I36" i="2"/>
  <c r="H36" i="2"/>
  <c r="J34" i="2"/>
  <c r="I34" i="2"/>
  <c r="H34" i="2"/>
  <c r="J33" i="2"/>
  <c r="I33" i="2"/>
  <c r="H33" i="2"/>
  <c r="J32" i="2"/>
  <c r="I32" i="2"/>
  <c r="H32" i="2"/>
  <c r="J31" i="2"/>
  <c r="I31" i="2"/>
  <c r="H31" i="2"/>
  <c r="J29" i="2"/>
  <c r="I29" i="2"/>
  <c r="H29" i="2"/>
  <c r="J28" i="2"/>
  <c r="I28" i="2"/>
  <c r="H28" i="2"/>
  <c r="J27" i="2"/>
  <c r="I27" i="2"/>
  <c r="H27" i="2"/>
  <c r="J26" i="2"/>
  <c r="I26" i="2"/>
  <c r="H26" i="2"/>
  <c r="J24" i="2"/>
  <c r="I24" i="2"/>
  <c r="H24" i="2"/>
  <c r="J23" i="2"/>
  <c r="I23" i="2"/>
  <c r="H23" i="2"/>
  <c r="J22" i="2"/>
  <c r="I22" i="2"/>
  <c r="H22" i="2"/>
  <c r="J21" i="2"/>
  <c r="I21" i="2"/>
  <c r="H21" i="2"/>
  <c r="J20" i="2"/>
  <c r="I20" i="2"/>
  <c r="H20" i="2"/>
  <c r="J19" i="2"/>
  <c r="I19" i="2"/>
  <c r="H19" i="2"/>
  <c r="J18" i="2"/>
  <c r="I18" i="2"/>
  <c r="H18" i="2"/>
  <c r="J17" i="2"/>
  <c r="I17" i="2"/>
  <c r="H17" i="2"/>
  <c r="J16" i="2"/>
  <c r="I16" i="2"/>
  <c r="H16" i="2"/>
  <c r="J14" i="2"/>
  <c r="I14" i="2"/>
  <c r="H14" i="2"/>
  <c r="J13" i="2"/>
  <c r="I13" i="2"/>
  <c r="H13" i="2"/>
  <c r="J12" i="2"/>
  <c r="I12" i="2"/>
  <c r="H12" i="2"/>
  <c r="J11" i="2"/>
  <c r="I11" i="2"/>
  <c r="H11" i="2"/>
  <c r="J10" i="2"/>
  <c r="I10" i="2"/>
  <c r="H10" i="2"/>
  <c r="J9" i="2"/>
  <c r="I9" i="2"/>
  <c r="H9" i="2"/>
  <c r="J8" i="2"/>
  <c r="I8" i="2"/>
  <c r="H8" i="2"/>
  <c r="G38" i="2"/>
  <c r="F38" i="2"/>
  <c r="E38" i="2"/>
  <c r="D38" i="2"/>
  <c r="C38" i="2"/>
  <c r="B38" i="2"/>
  <c r="G37" i="2"/>
  <c r="F37" i="2"/>
  <c r="E37" i="2"/>
  <c r="D37" i="2"/>
  <c r="C37" i="2"/>
  <c r="B37" i="2"/>
  <c r="G36" i="2"/>
  <c r="F36" i="2"/>
  <c r="E36" i="2"/>
  <c r="D36" i="2"/>
  <c r="C36" i="2"/>
  <c r="B36" i="2"/>
  <c r="G35" i="2"/>
  <c r="F35" i="2"/>
  <c r="E35" i="2"/>
  <c r="D35" i="2"/>
  <c r="C35" i="2"/>
  <c r="B35" i="2"/>
  <c r="G34" i="2"/>
  <c r="F34" i="2"/>
  <c r="E34" i="2"/>
  <c r="D34" i="2"/>
  <c r="C34" i="2"/>
  <c r="B34" i="2"/>
  <c r="G33" i="2"/>
  <c r="F33" i="2"/>
  <c r="E33" i="2"/>
  <c r="D33" i="2"/>
  <c r="C33" i="2"/>
  <c r="B33" i="2"/>
  <c r="G32" i="2"/>
  <c r="F32" i="2"/>
  <c r="E32" i="2"/>
  <c r="D32" i="2"/>
  <c r="C32" i="2"/>
  <c r="B32" i="2"/>
  <c r="G31" i="2"/>
  <c r="F31" i="2"/>
  <c r="E31" i="2"/>
  <c r="D31" i="2"/>
  <c r="C31" i="2"/>
  <c r="B31" i="2"/>
  <c r="G30" i="2"/>
  <c r="F30" i="2"/>
  <c r="E30" i="2"/>
  <c r="D30" i="2"/>
  <c r="C30" i="2"/>
  <c r="B30" i="2"/>
  <c r="G29" i="2"/>
  <c r="F29" i="2"/>
  <c r="E29" i="2"/>
  <c r="D29" i="2"/>
  <c r="C29" i="2"/>
  <c r="B29" i="2"/>
  <c r="G28" i="2"/>
  <c r="F28" i="2"/>
  <c r="E28" i="2"/>
  <c r="D28" i="2"/>
  <c r="C28" i="2"/>
  <c r="B28" i="2"/>
  <c r="G27" i="2"/>
  <c r="F27" i="2"/>
  <c r="E27" i="2"/>
  <c r="D27" i="2"/>
  <c r="C27" i="2"/>
  <c r="B27" i="2"/>
  <c r="G26" i="2"/>
  <c r="F26" i="2"/>
  <c r="E26" i="2"/>
  <c r="D26" i="2"/>
  <c r="C26" i="2"/>
  <c r="B26" i="2"/>
  <c r="G25" i="2"/>
  <c r="F25" i="2"/>
  <c r="E25" i="2"/>
  <c r="D25" i="2"/>
  <c r="C25" i="2"/>
  <c r="B25" i="2"/>
  <c r="G24" i="2"/>
  <c r="F24" i="2"/>
  <c r="E24" i="2"/>
  <c r="D24" i="2"/>
  <c r="C24" i="2"/>
  <c r="B24" i="2"/>
  <c r="G23" i="2"/>
  <c r="F23" i="2"/>
  <c r="E23" i="2"/>
  <c r="D23" i="2"/>
  <c r="C23" i="2"/>
  <c r="B23" i="2"/>
  <c r="G22" i="2"/>
  <c r="F22" i="2"/>
  <c r="E22" i="2"/>
  <c r="D22" i="2"/>
  <c r="C22" i="2"/>
  <c r="B22" i="2"/>
  <c r="G21" i="2"/>
  <c r="F21" i="2"/>
  <c r="E21" i="2"/>
  <c r="D21" i="2"/>
  <c r="C21" i="2"/>
  <c r="B21" i="2"/>
  <c r="G20" i="2"/>
  <c r="F20" i="2"/>
  <c r="E20" i="2"/>
  <c r="D20" i="2"/>
  <c r="C20" i="2"/>
  <c r="B20" i="2"/>
  <c r="G19" i="2"/>
  <c r="F19" i="2"/>
  <c r="E19" i="2"/>
  <c r="D19" i="2"/>
  <c r="C19" i="2"/>
  <c r="B19" i="2"/>
  <c r="G18" i="2"/>
  <c r="F18" i="2"/>
  <c r="E18" i="2"/>
  <c r="D18" i="2"/>
  <c r="C18" i="2"/>
  <c r="B18" i="2"/>
  <c r="G17" i="2"/>
  <c r="F17" i="2"/>
  <c r="E17" i="2"/>
  <c r="D17" i="2"/>
  <c r="C17" i="2"/>
  <c r="B17" i="2"/>
  <c r="G16" i="2"/>
  <c r="F16" i="2"/>
  <c r="E16" i="2"/>
  <c r="D16" i="2"/>
  <c r="C16" i="2"/>
  <c r="B16" i="2"/>
  <c r="G15" i="2"/>
  <c r="F15" i="2"/>
  <c r="E15" i="2"/>
  <c r="D15" i="2"/>
  <c r="C15" i="2"/>
  <c r="B15" i="2"/>
  <c r="G14" i="2"/>
  <c r="F14" i="2"/>
  <c r="E14" i="2"/>
  <c r="D14" i="2"/>
  <c r="C14" i="2"/>
  <c r="B14" i="2"/>
  <c r="G13" i="2"/>
  <c r="F13" i="2"/>
  <c r="E13" i="2"/>
  <c r="D13" i="2"/>
  <c r="C13" i="2"/>
  <c r="B13" i="2"/>
  <c r="G12" i="2"/>
  <c r="F12" i="2"/>
  <c r="E12" i="2"/>
  <c r="D12" i="2"/>
  <c r="C12" i="2"/>
  <c r="B12" i="2"/>
  <c r="G11" i="2"/>
  <c r="F11" i="2"/>
  <c r="E11" i="2"/>
  <c r="D11" i="2"/>
  <c r="C11" i="2"/>
  <c r="B11" i="2"/>
  <c r="G10" i="2"/>
  <c r="F10" i="2"/>
  <c r="E10" i="2"/>
  <c r="D10" i="2"/>
  <c r="C10" i="2"/>
  <c r="B10" i="2"/>
  <c r="G9" i="2"/>
  <c r="F9" i="2"/>
  <c r="E9" i="2"/>
  <c r="D9" i="2"/>
  <c r="C9" i="2"/>
  <c r="B9" i="2"/>
  <c r="G8" i="2"/>
  <c r="F8" i="2"/>
  <c r="E8" i="2"/>
  <c r="D8" i="2"/>
  <c r="C8" i="2"/>
  <c r="B8" i="2"/>
  <c r="G7" i="2"/>
  <c r="F7" i="2"/>
  <c r="E7" i="2"/>
  <c r="D7" i="2"/>
  <c r="C7" i="2"/>
  <c r="G6" i="2"/>
  <c r="F6" i="2"/>
  <c r="E6" i="2"/>
  <c r="D6" i="2"/>
  <c r="C6" i="2"/>
  <c r="B6" i="2"/>
  <c r="B7" i="2"/>
  <c r="C35" i="5" l="1"/>
  <c r="E6" i="3"/>
  <c r="F8" i="3"/>
  <c r="H19" i="3"/>
  <c r="H6" i="3"/>
  <c r="G8" i="3"/>
  <c r="D10" i="3"/>
  <c r="F17" i="3"/>
  <c r="E10" i="3"/>
  <c r="F12" i="3"/>
  <c r="D15" i="3"/>
  <c r="D24" i="3"/>
  <c r="H10" i="3"/>
  <c r="G12" i="3"/>
  <c r="H15" i="3"/>
  <c r="E20" i="3"/>
  <c r="E7" i="3"/>
  <c r="D9" i="3"/>
  <c r="G18" i="3"/>
  <c r="F7" i="3"/>
  <c r="G9" i="3"/>
  <c r="H9" i="3"/>
  <c r="E11" i="3"/>
  <c r="D14" i="3"/>
  <c r="E16" i="3"/>
  <c r="D6" i="3"/>
  <c r="F11" i="3"/>
  <c r="G14" i="3"/>
  <c r="D19" i="3"/>
  <c r="F6" i="3"/>
  <c r="G7" i="3"/>
  <c r="H8" i="3"/>
  <c r="D12" i="3"/>
  <c r="E14" i="3"/>
  <c r="F15" i="3"/>
  <c r="G16" i="3"/>
  <c r="H17" i="3"/>
  <c r="D21" i="3"/>
  <c r="E22" i="3"/>
  <c r="F24" i="3"/>
  <c r="G25" i="3"/>
  <c r="H26" i="3"/>
  <c r="D31" i="3"/>
  <c r="E32" i="3"/>
  <c r="F34" i="3"/>
  <c r="G35" i="3"/>
  <c r="H36" i="3"/>
  <c r="E6" i="4"/>
  <c r="G7" i="4"/>
  <c r="C9" i="4"/>
  <c r="E10" i="4"/>
  <c r="G11" i="4"/>
  <c r="C14" i="4"/>
  <c r="E15" i="4"/>
  <c r="G16" i="4"/>
  <c r="C18" i="4"/>
  <c r="E19" i="4"/>
  <c r="G20" i="4"/>
  <c r="C22" i="4"/>
  <c r="E24" i="4"/>
  <c r="G25" i="4"/>
  <c r="C27" i="4"/>
  <c r="E29" i="4"/>
  <c r="G30" i="4"/>
  <c r="C32" i="4"/>
  <c r="E34" i="4"/>
  <c r="G35" i="4"/>
  <c r="D7" i="5"/>
  <c r="D9" i="5"/>
  <c r="D11" i="5"/>
  <c r="D14" i="5"/>
  <c r="D16" i="5"/>
  <c r="D18" i="5"/>
  <c r="D20" i="5"/>
  <c r="D22" i="5"/>
  <c r="D25" i="5"/>
  <c r="D27" i="5"/>
  <c r="D30" i="5"/>
  <c r="D32" i="5"/>
  <c r="D35" i="5"/>
  <c r="G6" i="3"/>
  <c r="H7" i="3"/>
  <c r="D11" i="3"/>
  <c r="E12" i="3"/>
  <c r="F14" i="3"/>
  <c r="G15" i="3"/>
  <c r="H16" i="3"/>
  <c r="D20" i="3"/>
  <c r="E21" i="3"/>
  <c r="F22" i="3"/>
  <c r="G24" i="3"/>
  <c r="H25" i="3"/>
  <c r="D30" i="3"/>
  <c r="E31" i="3"/>
  <c r="F32" i="3"/>
  <c r="G34" i="3"/>
  <c r="H35" i="3"/>
  <c r="F6" i="4"/>
  <c r="B8" i="4"/>
  <c r="D9" i="4"/>
  <c r="F10" i="4"/>
  <c r="B12" i="4"/>
  <c r="D14" i="4"/>
  <c r="F15" i="4"/>
  <c r="B17" i="4"/>
  <c r="D18" i="4"/>
  <c r="F19" i="4"/>
  <c r="B21" i="4"/>
  <c r="D22" i="4"/>
  <c r="F24" i="4"/>
  <c r="B26" i="4"/>
  <c r="D27" i="4"/>
  <c r="F29" i="4"/>
  <c r="B31" i="4"/>
  <c r="D32" i="4"/>
  <c r="F34" i="4"/>
  <c r="B36" i="4"/>
  <c r="E7" i="5"/>
  <c r="E9" i="5"/>
  <c r="E11" i="5"/>
  <c r="E14" i="5"/>
  <c r="E16" i="5"/>
  <c r="E18" i="5"/>
  <c r="E20" i="5"/>
  <c r="E22" i="5"/>
  <c r="E25" i="5"/>
  <c r="E27" i="5"/>
  <c r="E30" i="5"/>
  <c r="E32" i="5"/>
  <c r="E35" i="5"/>
  <c r="F21" i="3"/>
  <c r="G22" i="3"/>
  <c r="H24" i="3"/>
  <c r="D29" i="3"/>
  <c r="E30" i="3"/>
  <c r="F31" i="3"/>
  <c r="G32" i="3"/>
  <c r="H34" i="3"/>
  <c r="G6" i="4"/>
  <c r="C8" i="4"/>
  <c r="E9" i="4"/>
  <c r="G10" i="4"/>
  <c r="C12" i="4"/>
  <c r="E14" i="4"/>
  <c r="G15" i="4"/>
  <c r="C17" i="4"/>
  <c r="E18" i="4"/>
  <c r="G19" i="4"/>
  <c r="C21" i="4"/>
  <c r="E22" i="4"/>
  <c r="G24" i="4"/>
  <c r="C26" i="4"/>
  <c r="E27" i="4"/>
  <c r="G29" i="4"/>
  <c r="C31" i="4"/>
  <c r="E32" i="4"/>
  <c r="G34" i="4"/>
  <c r="C36" i="4"/>
  <c r="B6" i="5"/>
  <c r="B8" i="5"/>
  <c r="B10" i="5"/>
  <c r="B12" i="5"/>
  <c r="B15" i="5"/>
  <c r="B17" i="5"/>
  <c r="B19" i="5"/>
  <c r="B21" i="5"/>
  <c r="B24" i="5"/>
  <c r="B26" i="5"/>
  <c r="B29" i="5"/>
  <c r="B31" i="5"/>
  <c r="B34" i="5"/>
  <c r="B36" i="5"/>
  <c r="H14" i="3"/>
  <c r="D18" i="3"/>
  <c r="E19" i="3"/>
  <c r="F20" i="3"/>
  <c r="G21" i="3"/>
  <c r="H22" i="3"/>
  <c r="D27" i="3"/>
  <c r="E29" i="3"/>
  <c r="F30" i="3"/>
  <c r="G31" i="3"/>
  <c r="H32" i="3"/>
  <c r="B6" i="4"/>
  <c r="B7" i="4"/>
  <c r="D8" i="4"/>
  <c r="F9" i="4"/>
  <c r="B11" i="4"/>
  <c r="D12" i="4"/>
  <c r="F14" i="4"/>
  <c r="B16" i="4"/>
  <c r="D17" i="4"/>
  <c r="F18" i="4"/>
  <c r="B20" i="4"/>
  <c r="D21" i="4"/>
  <c r="F22" i="4"/>
  <c r="B25" i="4"/>
  <c r="D26" i="4"/>
  <c r="F27" i="4"/>
  <c r="B30" i="4"/>
  <c r="D31" i="4"/>
  <c r="F32" i="4"/>
  <c r="B35" i="4"/>
  <c r="D36" i="4"/>
  <c r="C6" i="5"/>
  <c r="C8" i="5"/>
  <c r="C10" i="5"/>
  <c r="C12" i="5"/>
  <c r="C15" i="5"/>
  <c r="C17" i="5"/>
  <c r="C19" i="5"/>
  <c r="C21" i="5"/>
  <c r="C24" i="5"/>
  <c r="C26" i="5"/>
  <c r="C29" i="5"/>
  <c r="C31" i="5"/>
  <c r="C34" i="5"/>
  <c r="C36" i="5"/>
  <c r="D8" i="3"/>
  <c r="E9" i="3"/>
  <c r="F10" i="3"/>
  <c r="G11" i="3"/>
  <c r="H12" i="3"/>
  <c r="D17" i="3"/>
  <c r="E18" i="3"/>
  <c r="F19" i="3"/>
  <c r="G20" i="3"/>
  <c r="H21" i="3"/>
  <c r="D26" i="3"/>
  <c r="E27" i="3"/>
  <c r="F29" i="3"/>
  <c r="G30" i="3"/>
  <c r="H31" i="3"/>
  <c r="D36" i="3"/>
  <c r="C7" i="4"/>
  <c r="E8" i="4"/>
  <c r="G9" i="4"/>
  <c r="C11" i="4"/>
  <c r="E12" i="4"/>
  <c r="G14" i="4"/>
  <c r="C16" i="4"/>
  <c r="E17" i="4"/>
  <c r="G18" i="4"/>
  <c r="C20" i="4"/>
  <c r="E21" i="4"/>
  <c r="G22" i="4"/>
  <c r="C25" i="4"/>
  <c r="E26" i="4"/>
  <c r="G27" i="4"/>
  <c r="C30" i="4"/>
  <c r="E31" i="4"/>
  <c r="G32" i="4"/>
  <c r="C35" i="4"/>
  <c r="E36" i="4"/>
  <c r="D6" i="5"/>
  <c r="D8" i="5"/>
  <c r="D10" i="5"/>
  <c r="D12" i="5"/>
  <c r="D15" i="5"/>
  <c r="D17" i="5"/>
  <c r="D19" i="5"/>
  <c r="D21" i="5"/>
  <c r="D24" i="5"/>
  <c r="D26" i="5"/>
  <c r="D29" i="5"/>
  <c r="D31" i="5"/>
  <c r="D34" i="5"/>
  <c r="D36" i="5"/>
  <c r="D7" i="3"/>
  <c r="E8" i="3"/>
  <c r="F9" i="3"/>
  <c r="G10" i="3"/>
  <c r="H11" i="3"/>
  <c r="D16" i="3"/>
  <c r="E17" i="3"/>
  <c r="F18" i="3"/>
  <c r="G19" i="3"/>
  <c r="H20" i="3"/>
  <c r="D25" i="3"/>
  <c r="E26" i="3"/>
  <c r="F27" i="3"/>
  <c r="G29" i="3"/>
  <c r="H30" i="3"/>
  <c r="D35" i="3"/>
  <c r="E36" i="3"/>
  <c r="D7" i="4"/>
  <c r="F8" i="4"/>
  <c r="B10" i="4"/>
  <c r="D11" i="4"/>
  <c r="F12" i="4"/>
  <c r="B15" i="4"/>
  <c r="D16" i="4"/>
  <c r="F17" i="4"/>
  <c r="B19" i="4"/>
  <c r="D20" i="4"/>
  <c r="F21" i="4"/>
  <c r="B24" i="4"/>
  <c r="D25" i="4"/>
  <c r="F26" i="4"/>
  <c r="B29" i="4"/>
  <c r="D30" i="4"/>
  <c r="F31" i="4"/>
  <c r="B34" i="4"/>
  <c r="D35" i="4"/>
  <c r="F36" i="4"/>
  <c r="E6" i="5"/>
  <c r="E8" i="5"/>
  <c r="E10" i="5"/>
  <c r="E12" i="5"/>
  <c r="E15" i="5"/>
  <c r="E17" i="5"/>
  <c r="E19" i="5"/>
  <c r="E21" i="5"/>
  <c r="E24" i="5"/>
  <c r="E26" i="5"/>
  <c r="E29" i="5"/>
  <c r="E31" i="5"/>
  <c r="E34" i="5"/>
  <c r="E36" i="5"/>
  <c r="E25" i="3"/>
  <c r="F26" i="3"/>
  <c r="G27" i="3"/>
  <c r="H29" i="3"/>
  <c r="D34" i="3"/>
  <c r="E35" i="3"/>
  <c r="F36" i="3"/>
  <c r="C6" i="4"/>
  <c r="E7" i="4"/>
  <c r="G8" i="4"/>
  <c r="C10" i="4"/>
  <c r="E11" i="4"/>
  <c r="G12" i="4"/>
  <c r="C15" i="4"/>
  <c r="E16" i="4"/>
  <c r="G17" i="4"/>
  <c r="C19" i="4"/>
  <c r="E20" i="4"/>
  <c r="G21" i="4"/>
  <c r="C24" i="4"/>
  <c r="E25" i="4"/>
  <c r="G26" i="4"/>
  <c r="C29" i="4"/>
  <c r="E30" i="4"/>
  <c r="G31" i="4"/>
  <c r="C34" i="4"/>
  <c r="E35" i="4"/>
  <c r="G36" i="4"/>
  <c r="B7" i="5"/>
  <c r="B9" i="5"/>
  <c r="B11" i="5"/>
  <c r="B14" i="5"/>
  <c r="B16" i="5"/>
  <c r="B18" i="5"/>
  <c r="B20" i="5"/>
  <c r="B22" i="5"/>
  <c r="B25" i="5"/>
  <c r="B27" i="5"/>
  <c r="B30" i="5"/>
  <c r="B32" i="5"/>
  <c r="B35" i="5"/>
  <c r="E15" i="3"/>
  <c r="F16" i="3"/>
  <c r="G17" i="3"/>
  <c r="H18" i="3"/>
  <c r="D22" i="3"/>
  <c r="E24" i="3"/>
  <c r="F25" i="3"/>
  <c r="G26" i="3"/>
  <c r="H27" i="3"/>
  <c r="D32" i="3"/>
  <c r="E34" i="3"/>
  <c r="F35" i="3"/>
  <c r="G36" i="3"/>
  <c r="D6" i="4"/>
  <c r="F7" i="4"/>
  <c r="B9" i="4"/>
  <c r="D10" i="4"/>
  <c r="F11" i="4"/>
  <c r="B14" i="4"/>
  <c r="D15" i="4"/>
  <c r="F16" i="4"/>
  <c r="B18" i="4"/>
  <c r="D19" i="4"/>
  <c r="F20" i="4"/>
  <c r="B22" i="4"/>
  <c r="D24" i="4"/>
  <c r="F25" i="4"/>
  <c r="B27" i="4"/>
  <c r="D29" i="4"/>
  <c r="F30" i="4"/>
  <c r="B32" i="4"/>
  <c r="D34" i="4"/>
  <c r="F35" i="4"/>
  <c r="C7" i="5"/>
  <c r="C9" i="5"/>
  <c r="C11" i="5"/>
  <c r="C14" i="5"/>
  <c r="C16" i="5"/>
  <c r="C18" i="5"/>
  <c r="C20" i="5"/>
  <c r="C22" i="5"/>
  <c r="C25" i="5"/>
  <c r="C27" i="5"/>
  <c r="C30" i="5"/>
  <c r="C32" i="5"/>
  <c r="J1" i="2"/>
  <c r="I1" i="2"/>
  <c r="H1" i="2"/>
  <c r="G1" i="2"/>
  <c r="F1" i="2"/>
  <c r="E1" i="2"/>
  <c r="D1" i="2"/>
  <c r="C1" i="2"/>
  <c r="B1" i="2"/>
</calcChain>
</file>

<file path=xl/sharedStrings.xml><?xml version="1.0" encoding="utf-8"?>
<sst xmlns="http://schemas.openxmlformats.org/spreadsheetml/2006/main" count="778" uniqueCount="276">
  <si>
    <t>População Residente (2019)</t>
  </si>
  <si>
    <t>PIB (R$ MM, 2017)</t>
  </si>
  <si>
    <t>Renda domiciliar per capita (2019)</t>
  </si>
  <si>
    <t>Com isolamento social?</t>
  </si>
  <si>
    <t>Interrupção de Comércio, Serviços e Eventos</t>
  </si>
  <si>
    <t>Prorrogação / Isenção de Pagamento de  Serviços Públicos</t>
  </si>
  <si>
    <t>Contratação de Pessoal na área de saúde</t>
  </si>
  <si>
    <t>Medidas para Servidores</t>
  </si>
  <si>
    <t>Controle de Tráfego</t>
  </si>
  <si>
    <t>Outras Medidas</t>
  </si>
  <si>
    <t>Brasil</t>
  </si>
  <si>
    <t>Norte</t>
  </si>
  <si>
    <t>AC</t>
  </si>
  <si>
    <t>AP</t>
  </si>
  <si>
    <t>AM</t>
  </si>
  <si>
    <t>PA</t>
  </si>
  <si>
    <t>RO</t>
  </si>
  <si>
    <t>RR</t>
  </si>
  <si>
    <t>TO</t>
  </si>
  <si>
    <t>Nordeste</t>
  </si>
  <si>
    <t>AL</t>
  </si>
  <si>
    <t>BA</t>
  </si>
  <si>
    <t>CE</t>
  </si>
  <si>
    <t>MA</t>
  </si>
  <si>
    <t>PB</t>
  </si>
  <si>
    <t>PE</t>
  </si>
  <si>
    <t>PI</t>
  </si>
  <si>
    <t>RN</t>
  </si>
  <si>
    <t>SE</t>
  </si>
  <si>
    <t>Centro-Oeste</t>
  </si>
  <si>
    <t>GO</t>
  </si>
  <si>
    <t>MT</t>
  </si>
  <si>
    <t>MS</t>
  </si>
  <si>
    <t>DF</t>
  </si>
  <si>
    <t>Sudeste</t>
  </si>
  <si>
    <t>ES</t>
  </si>
  <si>
    <t>MG</t>
  </si>
  <si>
    <t>SP</t>
  </si>
  <si>
    <t>RJ</t>
  </si>
  <si>
    <t>Sul</t>
  </si>
  <si>
    <t>PR</t>
  </si>
  <si>
    <t>RS</t>
  </si>
  <si>
    <t>SC</t>
  </si>
  <si>
    <t>Leitos de UTI (2018)</t>
  </si>
  <si>
    <t>Medidas dos Governo Estaduais para contenção da Covid-19 até 25 de Março</t>
  </si>
  <si>
    <t>Decretou calamidade/ emergência?</t>
  </si>
  <si>
    <t>Leitos/ 10 mil habitantes (2018)</t>
  </si>
  <si>
    <t>Continua</t>
  </si>
  <si>
    <t>Links e Fontes</t>
  </si>
  <si>
    <t>https://bit.ly/3dz6gcT</t>
  </si>
  <si>
    <t>https://bit.ly/2UC2xTy</t>
  </si>
  <si>
    <t>https://bit.ly/39h16iw</t>
  </si>
  <si>
    <t>https://bit.ly/2UDGj3h</t>
  </si>
  <si>
    <t>https://bit.ly/2xu3mWk</t>
  </si>
  <si>
    <t>https://bit.ly/2UFiXKB</t>
  </si>
  <si>
    <t>https://bit.ly/2Uk9r0A</t>
  </si>
  <si>
    <t>https://bit.ly/2xrI7Vc</t>
  </si>
  <si>
    <t/>
  </si>
  <si>
    <t>Não Implementou</t>
  </si>
  <si>
    <t xml:space="preserve"> Suspensão de todos os serviços públicos não essenciais.Teletrabalho para servidores em grupo de risco. Redução de carga horária e sistema de rodízio de servidores.</t>
  </si>
  <si>
    <t>Distribuição emergencial de cestas básicas para 31 mil famílias que não recebem nenhum benefício social (Bolsa Família ou Renda para Viver Melhor), mas que estão na lista de espera do Cadastro Único (CadÚnico).</t>
  </si>
  <si>
    <t xml:space="preserve">Pagamento pelo estado da tarifa social de água e das contas de energia de 21 famílias que consumem até 220 quilowatts mensais. </t>
  </si>
  <si>
    <t>Adoção de regime de teletrabalho quando possível</t>
  </si>
  <si>
    <t xml:space="preserve"> Abertura de Linha de Crédito de 40 milhões para empresas</t>
  </si>
  <si>
    <t xml:space="preserve"> Auxílio de R$ 200 para 50 mil famílias em vulnerabilidade</t>
  </si>
  <si>
    <t>Teletrabalho p/ grupo de risco; Quarentena p/ servidores que voltam de viagem internacional; Entre outros</t>
  </si>
  <si>
    <t>Redução do ICMS para itens de combate ao Covid-19</t>
  </si>
  <si>
    <t>Restrição de Transporte Interestadual;</t>
  </si>
  <si>
    <t xml:space="preserve">Limitação do atendimento presencial a serviços essenciais. Teletrabalho para servidores de grupo de risco. </t>
  </si>
  <si>
    <t xml:space="preserve">Aquisição de respiradores e equipamentos de proteção individual. </t>
  </si>
  <si>
    <t>Liberação de servidores em serviços não essenciais ao funcionamento do Governo.</t>
  </si>
  <si>
    <t xml:space="preserve">Fechamento do transporte de pessoas pela BR-174 para tráfego de pessoas. Proibição do transporte intermunicipal de passageiros. Barreira sanitária nos aeroportos. </t>
  </si>
  <si>
    <t>Triagem em aeroportos e Rodoviárias.</t>
  </si>
  <si>
    <t>Teletrabalho p/ maiores de 60; Quarentena p/ servidores que voltam de viagem internacional; Entre outros</t>
  </si>
  <si>
    <t>Restrição de Transporte Intermunicipal; Suspensão de vôos comerciais</t>
  </si>
  <si>
    <t>Abertura de Processo Seletivo para profissionais na área</t>
  </si>
  <si>
    <t>Contratação em caráter excepcional de 2.453 profissionais de saúde</t>
  </si>
  <si>
    <t xml:space="preserve">Teletrabalho p/ grupo de risco; </t>
  </si>
  <si>
    <t>Compra de 10 mil Kits p/ Teste, ampliação de aproximadamente 100 leitos e outros</t>
  </si>
  <si>
    <t>Lançamento de Edital  para contratação de pessoa na área da Saúde</t>
  </si>
  <si>
    <t>Restrição de Transporte Intermunicipal;</t>
  </si>
  <si>
    <t>Auxílio de R$100 a pessoas de baixa renda</t>
  </si>
  <si>
    <t>Ampliação dos leitos</t>
  </si>
  <si>
    <t>Contratação por prazo determinado de pessoal para
atendimento de necessidade temporária</t>
  </si>
  <si>
    <t>Restrição de Transporte interestadual; Atracação de Navio</t>
  </si>
  <si>
    <t>Interrupção do corte de energia e água por falta de pagamento.</t>
  </si>
  <si>
    <t>Avaliação da possibilidade de realização de teletrabalho em todas as áreas com perfil administrativo, resguardando atendimento ao cidadão.</t>
  </si>
  <si>
    <t>Restrições de horário e número de passageiros em viagens intra e intermunicipais</t>
  </si>
  <si>
    <t>Restrição de Transporte interestadual; Restrição de Entrada de Estrangeiros</t>
  </si>
  <si>
    <t>12 mil famílias carentes são isentas do pagamento da conta de água por três meses; Proibido o corte de água em todas as unidades consumidoras da Sanesul.</t>
  </si>
  <si>
    <t>Restrição de Transporte interestadual; Fechamento de Fronteira com países vizinhos</t>
  </si>
  <si>
    <t>Teletrabalho p/ grupo de risco; Teletrabalho para categorias em que o mesmo for possível. Quarentena p/ servidores que voltam de viagem internacional; Entre outros</t>
  </si>
  <si>
    <t>Suspensão de cobrança de tarifa social da água.</t>
  </si>
  <si>
    <t xml:space="preserve">Teletrabalho p/ grupos de risco, incentivo às férias, suspensão do atendimento presencial ao público e dispensa sem prejuízo na remuneração de estagiários. </t>
  </si>
  <si>
    <t>BDMG reduz juros e amplia carência para micro e pequenas empresas do turismo em Minas Gerais</t>
  </si>
  <si>
    <t xml:space="preserve">Medidas emergenciais em prol do setor cultural </t>
  </si>
  <si>
    <t>Consumidores de Cemig e Copasa poderão parcelar contas sem multas e juros e terão vencimento estendido</t>
  </si>
  <si>
    <t>Suspensão de cobrança de tarifa social da água; Isenção de pagamento da conta de luz para população de baixa renda; Suspensão de ações de interrupção de fornecimento de gás de consumidores residenciais e pequenos comércios.</t>
  </si>
  <si>
    <t>Restrição de Transporte interestadual e intermunicipal. Redução do contingente de Ônibus circulando em viagens intramunicipais. Suspensão de trens Vitória-Minas, e fim de Rodízio na capital</t>
  </si>
  <si>
    <t>R$ 320 milhões em linhas de crédito</t>
  </si>
  <si>
    <t>Recomendação de teletrabalho. Autorização de antecipação de férias e flexibilização de jornada</t>
  </si>
  <si>
    <t xml:space="preserve">Poibição de viagem aeroviária (exceto carga aérea). Proibição de transporte viário e aquaviário interestadual. As restrições não se aplicam a estados que não tenham decretado situação de emergência nem tenham casos confirmados de Covid-19.  Proibição do transporte viário intermunicipal e restrição no transporte ferroviário e aquaviário.  </t>
  </si>
  <si>
    <t xml:space="preserve">Distribuição de alimentos da merenda escolar para 230 mil alunos. </t>
  </si>
  <si>
    <t>Liberação de R$ 100 milhões para aquisição de equipamentos, insumos, novas enfermarias e leitos de UTI, manutenção dos serviços essenciais de atendimento nos espaços já existentes e ajuda no controle de acesso ao Estado nas divisas e fronteiras. Além disso, poderá ser aplicado em custeio de ações prioritárias e eventual ajuda aos municípios.</t>
  </si>
  <si>
    <t>Redução de jornada. Dependendo da viabilidade e da decisão de cada chefia, foi autorizada suspensão total dos trabalhos.</t>
  </si>
  <si>
    <t>Redução do contingente de transporte viário metropolitano.</t>
  </si>
  <si>
    <t>Teletrabalho sempre que possível e mandatório para grupos de risco. Em postos de trabalho em que não for possível, revezamento de servidores</t>
  </si>
  <si>
    <t>Proibição de ingresso de veículos coletivos de passageiros, públicos ou privados, oriundos de países estrangeiros. Proibida a circulação de ônibus interestadual. Apenas 50% da lotação em viagens intermunicipais</t>
  </si>
  <si>
    <t xml:space="preserve">Isenção ou redução de base de cálculo para 7% do ICMS de álcool gel, hipoclorito de sódio, máscaras e luvas. Isenção da tarifa social de água. Adiamento do pagamento da fatura de luz para famílias de baixa renda referentes a Março e Abril. Linha de crédito especial para pequenos empreeendores rurais (R$ 60 milhões em 3 anos). </t>
  </si>
  <si>
    <t xml:space="preserve">Repasse de um estoque de três mil litros de leite e de duas mil garrafas de água sanitária para destinação a famílias de baixa renda do Ministério da Saúde para o da Educação. </t>
  </si>
  <si>
    <t>Suspensão de cobrança de tarifa social da água por 60 dias. Prorrogação do prazo de pagamento de ICMS das empresas fechadas em função das medidas de restrição.</t>
  </si>
  <si>
    <t>Trabalho remoto para servidores no grupo de risco e expediente apenas de quantidade mínima em serviços essenciais.</t>
  </si>
  <si>
    <t>Suspensão da circulação do transporte coletivo urbano municipal, intermunicipal e interestadual de passageiros;</t>
  </si>
  <si>
    <t>Antecipação do pagamento de R$ 7,8 milhões referentes à primeira parcela do cofinanciamento para a rede de assistência social dos municípios catarinenses.</t>
  </si>
  <si>
    <t>Auxilio Financeiro para Empresas</t>
  </si>
  <si>
    <t>Prorrogação do prazo de pagamento de tributos para outubro de optantes pelo Simples.</t>
  </si>
  <si>
    <t>Suspensão de protesto de dívidas por 90 dias;</t>
  </si>
  <si>
    <t>Abertura de Linha de Crédito de R$ 225 milhões para MEIs e PMEs;  Abertura de Linha de Crédito de 275 milhões para empresas</t>
  </si>
  <si>
    <t>https://shar.es/aHvgFD</t>
  </si>
  <si>
    <t xml:space="preserve">Fontes: IBGE, Ministério da Saúde e Decretos, Diários oficiais e Sites e canais dos estados. </t>
  </si>
  <si>
    <t>Outro tipo de Auxilio p/ Empresas e Famílias?</t>
  </si>
  <si>
    <t>Compra de Materiais de Combate à Covid-19</t>
  </si>
  <si>
    <t>https://bit.ly/2wxySTy; https://bit.ly/39mIcHc; https://bit.ly/3aoJToN</t>
  </si>
  <si>
    <t>https://bit.ly/2xwR6Vm; https://bit.ly/2WMRglZ</t>
  </si>
  <si>
    <t>https://bit.ly/3aqCc18</t>
  </si>
  <si>
    <t>https://bit.ly/3dEOjtR; https://bit.ly/2WMtN4d</t>
  </si>
  <si>
    <t>https://bit.ly/39oDJ6T; https://bit.ly/39kNRxf</t>
  </si>
  <si>
    <t>https://bit.ly/3dyOfeO; https://bit.ly/2JgKI7d</t>
  </si>
  <si>
    <t xml:space="preserve"> Suspensão da cobrança de dívidas por 60 dias. Prorrogação em 180 dias do vencimento de empréstimos do Agrofundo. Meio SM aos empreendedores da economia popular solidária e da cultura cujos projetos estejam registrados, respectivamente, no Cadastro Nacional de Empreendimentos Econômicos Solidários e Comércio Justo (CADSOL) e na Secretaria de Estado de Cultura.</t>
  </si>
  <si>
    <t>Exclusivo MEI e PME junta várias colunas</t>
  </si>
  <si>
    <t>Inversão da ordem cesta básica e outros auxílios</t>
  </si>
  <si>
    <t>Fim de controle de preços</t>
  </si>
  <si>
    <t>Auxílio é exclusivo para MEI/PME ?</t>
  </si>
  <si>
    <t>Auxílio é Exclusivo para MEI/PME ?</t>
  </si>
  <si>
    <t>Restrição de Cruzeiros e de Transporte Intermunicipal; Monitoramento de passageiros no Aeroporto e Rodoviária; Redução da Malha aérea</t>
  </si>
  <si>
    <t>Contratação de 500 profissionais de saúde</t>
  </si>
  <si>
    <t>Suspensão de prazos processuais e cumprimento de obrigações tributárias e do pagamento dos parcelamentos de débitos fiscais por 90 dias; antecipação do 13º salário de aposentados e pensionistas da primeira faixa</t>
  </si>
  <si>
    <t>Ampliação de 105 leitos; Destinação de 200 milhões a secretaria de saúde; Compra de matériais necessários para o combate ao Covid- 19  em torno de R$ 700 mil; Doação de 3 mil itens apreendidos pelo Sefaz de combate ao Covid-19</t>
  </si>
  <si>
    <t>Compra de 400 respiradores e doação da Fieb de 100 respiradores; Abertura de 16 novas Upas ainda não inauguradas</t>
  </si>
  <si>
    <t>Dispensa de pagamento de impostos das micro e pequenas empresas cadastradas no Simples; Suspensão do pagamento do Refis; Prorrogação da validade de certidões negativas, da apresentação das obrigações acessórias, e de regimes especiais de tributação</t>
  </si>
  <si>
    <t>Restrição de Transporte Intermunicipal e Interestaduais; Controle de Passageiros nos Aeroportos e Rodoviárias</t>
  </si>
  <si>
    <t>Redução do ICMS para itens de combate ao Covid-19;  Isenção de 850 mil maranhenses de pagamento de água por dois meses; Distribuição de kits de higiene para prevenção ao coronavírus a pessoas em situação de rua; Prorrogação o prazo de pagamento do IPVA 2020</t>
  </si>
  <si>
    <t>https://bit.ly/3bxNLE6</t>
  </si>
  <si>
    <t>Ampliação de 300 leitos; Aquisição de 812 mil testes rápidos e novos Equipamentos de Proteção Individual (EPIs); 89 respiradores</t>
  </si>
  <si>
    <t>https://bit.ly/2UOc2iA</t>
  </si>
  <si>
    <t>Liberação de R$ 1,4 milhão para atendimento a população em situação de rua</t>
  </si>
  <si>
    <t>https://bit.ly/2X1LCwj</t>
  </si>
  <si>
    <t>Suspensão da cobrança das contas de água  dos clientes da categoria social; Gratuidade no Restaurante Popular para população vulnerável</t>
  </si>
  <si>
    <t>Chamamento Público Emergencial para contratação de serviços de publicidade para Campanha contra a Covid-19;  Destinação de R$ 3,6 milhões para reforçar a rede de assistência social dos municípios</t>
  </si>
  <si>
    <t>Compra de 10 mil Kits p/ Teste, ampliação de leitos e outros; Destinação de 40.5 milhões ao Combate a Covide-19; Recebimento de doação de 2.500 máscaras para os profissionais da saúde</t>
  </si>
  <si>
    <t>Campanha de arrecadação de alimentos ‘Vem Ser Mais Solidário - MT unido contra o coronavírus’, distribuição de marmitas para pessoas em situação de rua e o repasse financeiro do co-fianciamento para os 141 municípios</t>
  </si>
  <si>
    <t>Abertura de inscrições para contratação de 751  profissionais da saúde</t>
  </si>
  <si>
    <t>Ampliação de 200 leitos; Distribuição 300 mil litros de álcool 70%; Compra de mais de 10 mil kits de teste</t>
  </si>
  <si>
    <t>Contratação emergencial de 180 profissionais da saúde</t>
  </si>
  <si>
    <t>https://bit.ly/2WX2rIT</t>
  </si>
  <si>
    <t>Prorrogação de prazos para entrega do arquivo digital da Escrituração Fiscal Digital (EFD) e a validade da certidão negativa de débitos referentes aos meses de fevereiro a julho de 2020; Prorrogação de prazos referentes ao Programa de Recuperação de Créditos Fiscais (Refis) do ICMS.</t>
  </si>
  <si>
    <t>Acréscimo de R$ 60 no Vale Renda</t>
  </si>
  <si>
    <t xml:space="preserve">Autorização de contratação temporária e emergencial de 118 profissionais de saúde </t>
  </si>
  <si>
    <t>Distribuição de Cesta básica e Produtos Alimentícios?</t>
  </si>
  <si>
    <t>Redução da capacidade dos ônibus intermunicipais. Barreiras sanitárias na BR-101 Sul, BR-101 Norte e BR-262 em Pequiá e no Aeroporto.</t>
  </si>
  <si>
    <t>Compra de 109 respiradores</t>
  </si>
  <si>
    <t>Contratação emergencial de 618 profissionais da saúde</t>
  </si>
  <si>
    <t>Cedae suspende cobrança para clientes da tarifa social por 3 meses</t>
  </si>
  <si>
    <t>Antecipação e ampliação da campanha de vacinação; 12 mil litros de álcool 70% serão doados para as escolas estaduais; ​Tecpar começa a produzir álcool antisséptico para o Governo;  Lançamento de aplicativo para ajudar no combate à Covid-19</t>
  </si>
  <si>
    <t>Fundo de proteção e prevenção social voltada para as pessoas que tiveram que parar de trabalhar para evitar a disseminação da doença; Prorrogação do pagamento do IPVA; Estenção do prazo de alvarás sanitários</t>
  </si>
  <si>
    <t>https://bit.ly/2JvXjDI</t>
  </si>
  <si>
    <t>Adiamento do reajuste de tarifas da  Caesb</t>
  </si>
  <si>
    <t xml:space="preserve">Bolsa alimentação para alunos de creches e beneficiários do bolsa família. R$ 750 mil para agentes culturais. Banco de Brasília (BRB): carência de três meses para o pagamento do crédito imobiliário e demais operações parceladas de PF; Redução de ICMS de produtos de combate ao Covid-19; </t>
  </si>
  <si>
    <t>Barreiras Sanitárias em aeroportos e em todos os municípios</t>
  </si>
  <si>
    <t>Aluguel de hotel para pessoas em situação de rua. Repasse dos R$ 725 mil do Fundo Estadual de Assistência Social (FEAS) aos 16 municípios do estado; Custeio de hotel para acolher pessoas em situação de rua durante a pandemia</t>
  </si>
  <si>
    <t>https://bit.ly/2wweXV3; https://bit.ly/2WUjWJT</t>
  </si>
  <si>
    <t xml:space="preserve"> Abertura de Linha de Crédito de até 5 mil reais por MEI. Abertura de Linha de Crédito de 10 - 15  mil reais por PME, totabolizando um total de 200 milhões de reais.</t>
  </si>
  <si>
    <t>Abertura de processo seletivo para contratação temporária, em caráter emergencial, de profissionais da área da saúde</t>
  </si>
  <si>
    <t>Prorrogação do vencimento da Parcela do IPVA</t>
  </si>
  <si>
    <t>Projeto de mídia online “Cultura em Casa”</t>
  </si>
  <si>
    <t>Até 200 mil cestas básicas para famílias atingidas pelas enchentes e/ou afetadas pela crise causada pelo novo Coronavírus. Aquisição e a entrega de cerca de 157 mil kits de alimentos aos estudantes da rede estadual de ensino</t>
  </si>
  <si>
    <t xml:space="preserve">Suspensão do corte de fornecimento de água e luz </t>
  </si>
  <si>
    <t>Redução de jornada e trabalho remoto</t>
  </si>
  <si>
    <t>Prorrogação por 90 dias dos prazos para pagamento do ICMS devido por estabelecimentos optantes do Simples Nacional; BRDE  anuncia a criação de um programa de apoio aos empreendedores do Sul do Brasil .</t>
  </si>
  <si>
    <t xml:space="preserve">Linha de crédito para o MEI em até R$ 150 mil. Ampliação do Programa Microcrédito Juro Zero de R$ 3 mil para R$ 5 mil, por operação, para MEI com juros pagos pelo Estado. Linha de crédito de capital de giro para PMEs em até R$ 200 mil. Postergação de dois a seis meses dos contratos de financiamento em andamento para pequenas e médias empresas.  Prorrogação do prazo de pagamento da parte estadual do Simples Nacional – ICMS, por três meses, na mesma forma da parte federal do Simples. BRDE  anuncia a criação de um programa de apoio aos empreendedores do Sul do Brasil </t>
  </si>
  <si>
    <t>Isenção de conta da água para 338 mil famílias; Suspensão da taxa de contigencimaneto para 221 mil domicílios; Pagamento da conta de energia de 534 mil famílias baixa renda</t>
  </si>
  <si>
    <t>Compra de 350 mil Kits p/ Teste, ampliação de 200 enfermarias e 600 leitos, 200 respiradores, Liberação de R$ 245 milhões para comprar insumos; CriarCE produz mais de 200 peças de EPI para profissionais de saúde</t>
  </si>
  <si>
    <t>Contratação e Formação de Profissionais; Plano de melhoria salarial para mais de 7 mil profissionais da saúde</t>
  </si>
  <si>
    <t xml:space="preserve">Compra de 50 mil cestas básicas; </t>
  </si>
  <si>
    <t>Medidas dos Governo Estaduais para contenção da Covid-19 até 05 de abril</t>
  </si>
  <si>
    <t>Casos Covid-19 até 05/04/2020</t>
  </si>
  <si>
    <t>Redução do consumo de energia elétrica, telefonia fixa, aluguéis, viagens e diárias de servidores públicos não essenciais. Redução dos contratos de prestação de serviços em 30%. Proibição de aluguel ou compra de veículo no período. Drive-thru pra vacinação de idosos.; Produção de Máscaras pelo Sistema Prisional; Plantão psicológico via Whatsapp para  garantia de rede de apoio durante isolamento social, além de atendimento via Plataforma do Telessaúde</t>
  </si>
  <si>
    <t>Recebimento de 20 leitos de UTI via doação; Revitalização de Hospital com aumento da capacidade de 16 leitos.</t>
  </si>
  <si>
    <t>Dstribuição da merenda escolar para alunos em vulnerabilidade social durante o período de suspensão das aulas; Ação emergencial para reforçar a distribuição de água potável para 950 famílias; Distribuição de 350 kg, de alimentos para imigrantes venezuelanos</t>
  </si>
  <si>
    <t>Doações de cestas básicas a famílias em situação de vulnerabilidade; Doação de 87 toneladas de alimentos para instituições sociais</t>
  </si>
  <si>
    <t>Proibição de cortes de água e energia</t>
  </si>
  <si>
    <t>Aquisição de 30 mil kits de testes rápidos para a doença; UEA produzirá EPIs e respiradores para UTIs de unidades de saúde do Estado; Parceria com empresa privada para fabricação de respiradores; E abertura de 400 leitos com pareceria com instituição privada.</t>
  </si>
  <si>
    <t>Suspensão temporária das vacinas de rotina na rede de saúde pública, mas com vacinação em casa contra a gripe para idosos. Fixa quantidade máxima de produtos de combate ao Covid-19 por pessoa; Liberação R$ 23 milhões para municípios do interior combaterem o novo coronavírus; Abrigo Emergencial irá atender população de rua que faz parte do grupo de risco; Susam treina médicos para atendimento de pacientes de Covid-19 por Telemedicina; Projeto Fica na Rede, Maninho de conteúdo virtual,</t>
  </si>
  <si>
    <t xml:space="preserve">Restrição detransporte rodoviário intermunicipal e interestadual; paralisação do fluxo de passageiros em transporte fluvial; regime de quarentena para os passageiros que desembarcarem no Aeroporto Internacional Eduardo Gomes; </t>
  </si>
  <si>
    <t>Garantia dealimentação escolar com cartão para compra e entrega de cestas</t>
  </si>
  <si>
    <t>Vacinação em drive-thru para idosos. Repasse de R$1,4 milhão para a saúde do município de Moji. Abrigo de pessoas em situação de rua no estádio Olímpico. Fixa quantidade máxima de produtos de combate ao Covid-19 por pessoa; Campus da Uepa auxilia na produção de álcool 70%;  Festival virtual Te Aquieta em Casa; Plataforma digital oferece suporte psicológico durante o distanciamento social</t>
  </si>
  <si>
    <t>740 leitos a mais sendo ofertados na rede pública de saúde; Compra de 31 novos respiradores</t>
  </si>
  <si>
    <t xml:space="preserve">Suspensão de cortes de água e energia elétrica; 350 mil famílias paraenses terão contas de luz pagas </t>
  </si>
  <si>
    <t>https://bit.ly/3c6UlBV</t>
  </si>
  <si>
    <t>Prorrogação do prazo de pagamento de tributos para optantes pelo Simples e para empresas com supenção de atividades e do Refaz; prorrogação da validade da certidão negativa por 90 dias; Obrigadções tributárias para empresas de alguns ramos específicos de março e abril prorrogada por 6 meses; prorrogação do vencimento da parcela do IPVA</t>
  </si>
  <si>
    <t>Abertura de chamamento público para aquisição de 2 mil testes rápidos; rouparia hospitalar e outros materiais; Aquisição de 76 mil máscaras</t>
  </si>
  <si>
    <t>Restrição aeroviária de aeroportos estaduais, com origem de quaisquer estados e países. Ônibus intermunicipais sem exceder a metade da capacidade de passageiros. Ônibus coletivos sem exceder à capacidade de passageiros sentados; Produção de equipamentos no combate a Covid-19 pelo sistema prisional;</t>
  </si>
  <si>
    <t>Convocação de 68 candidatos via PSS (Processo Seletivo Simplificado);  Convocação de mais de 260 profissionais de saúde para ajudar no combate ao Covid-19</t>
  </si>
  <si>
    <t>Aquisição de testes rápidos de Covid 19. Abertura de chamamentos públicos de emergência para adquirir material de insumo e equipamentos hospitalares</t>
  </si>
  <si>
    <t>Autuação de praticas abusicas de preços de produtos de combate à Covid-19 e limitação da quantidade de vendas de produtos e alimentos; Produção de Máscaras pelo Sistema Prisional;  mapeamento georreferenciado para monitoramento do novo Coronavírus no Tocantins</t>
  </si>
  <si>
    <t>Convite de profissionais e estudantes de saúde para atuarem como voluntários</t>
  </si>
  <si>
    <t>Linhas de Capital de Giro com carência e taxa reduzida (5% ao ano mais o Índice Nacional de Preços ao Consumidor) para os diversos segmentos, inclusive o Turismo.  Prorrogação por 90 dias, do recolhimento do ICMS para micro e pequenas empresas</t>
  </si>
  <si>
    <t>Aditivo de R$14 milhões para a secretaria de saúde, dos quais parte já foi investida em equipamentos de proteção individual (EPI's); Produção pela Ueap, Unifap e Iepa de álcool em gel 70% de até 15 mil litros</t>
  </si>
  <si>
    <t>Suspensão, prorrogação e adição de prazos de processos administrativos, vencimentos de certidões, entre outros; suspensão das execuções fiscais e a redução no valor do recolhimento de parcela do ICMS; suspensão de taxas estaduais de fiscalização de serviços diversos e prorrogação do prazo de vencimento de todas as licenças e alvarás emitidos</t>
  </si>
  <si>
    <t>Escolas estaduais entregam kits de alimentação para famílias de alunos; Entrega de 200 mil cestas básicas;  Projeto Ajude-nos a Ajudá-los para arrecadação de alimentos, produtos de higiene e doações em dinheiro destinados às famílias carentes.</t>
  </si>
  <si>
    <t>Programa Telemedicina (atendimento ao telefone de dúvidas sobre o Covid 19); Ampliação do Programa Remédio em Casa; Produção de Máscaras pelo Sistema Prisional; Festival Dendi de Casa Tem Cultura”, que vai selecionar conteúdos digitais de artistas alagoanos</t>
  </si>
  <si>
    <t>https://bit.ly/2QOA4Zl; https://bit.ly/2UN4oGs</t>
  </si>
  <si>
    <t>Restrição de Transporte Intermunicipal e interestadual; Travessias marítimas; Suspensão de vôos para RJ e SP; Restrição de Cruzeiros; redução de capacidade das embarcações para 50%</t>
  </si>
  <si>
    <t>Doação de cestas básicas a pacientes atendidos em centros de acolhimento; Restaurantes Populares vão servir refeições nos finais de semana</t>
  </si>
  <si>
    <t>Pagamento de conta de luz para 3,5 milhões de pessoas e de conta de água de mais de 860 mil pessoas;</t>
  </si>
  <si>
    <t xml:space="preserve"> Isenção de Imposto sobre Transmissão Causa Mortis e Doação (ITCD) para doações ao combate à Covid 19; Distribuição de 85 reais através daAntecipação do Cartão Mais Infância para 48 mil famílias; Uece e Idesco lançam site de delivery para ajudar pequenos negócios</t>
  </si>
  <si>
    <t>Criação de linha de crédito de 15 milhões</t>
  </si>
  <si>
    <t>Apoio de 300 milhões com: abertura de Linha de crédito emergencial para empresas de todos os portes que foram afetadas economicamente pelo episódio;  prorrogação por 90 dias do pagamento das taxas referentes ao Estado, do ICMS do Simples Nacional; renovadas automaticamente por 90 dias a validade das certidões negativas referentes aos tributos estaduais e alvarás</t>
  </si>
  <si>
    <t>Programa TeleSaúde e Criação de Site (atendimento ao telefone de dúvidas sobre o Covid 19); Distribuição de produtos de prevenção em presídios; Procurações serão aceitas temporariamente sem o reconhecimento de firma;Festival Cultura DendiCasa; Produção de Máscaras pelo Sistema Prisional</t>
  </si>
  <si>
    <t>https://bit.ly/3bTETbT</t>
  </si>
  <si>
    <t>Ampliação de leitos; Doação de diversas empresas de respiradores, máscaras, termômetros e álcool 70</t>
  </si>
  <si>
    <t>Distribuição de 200 mil cestas básicas a trabalhadores informais e famílias em vulnerabilidade social; Fornecimento de alimentação para pessoas em situação de rua</t>
  </si>
  <si>
    <t>Criação de Centro de Testagem da População Infectada;   Projeto Conexão Cultural, que contrata apresentações via internet de artista; campanha de arrecadação de alimentos e itens de higiene e limpeza; Procon/MA fiscaliza supermercados e monitora preços de produtos durante pandemia; Criação de cadastro de voluntários; Criação da plataforma Maranhão Profissionalizado, com cursos online e gratuitos para população; Vacinação pelo sistema Drive-Thru contra a Influenza e H1N1.</t>
  </si>
  <si>
    <t>Restrição de circulação e desembarque de tripulação de navios; Restrição de Transporte Intermunicipal; Barreira Sanitária nos terminais rodoviários</t>
  </si>
  <si>
    <t>Corte de água é suspenso e famílias inscritas no Tarifa Social terão faturas pagas, 26 mil famílias.</t>
  </si>
  <si>
    <t>Distribuição de 52 mil cestas básicas e cinco mil kits de higiene; Aumento no valor do Cartão Alimentação em 15 reais e maior número de refeições nos Restaurantes Populares</t>
  </si>
  <si>
    <t>Criação de Centro de Regulação Estadual Hospitalar exclusivo para os casos de Covid-19. Projeto ‘Meu Espaço – Compartilhando Cultura’ para apresentação artísticas on-line;; Antecipação de R$ 5 milhões do Cofinanciamento Estadual, que serão repassados para as Prefeituras investirem em ações de assistência social e determinou a suspensão da realização da prova de vida, por 90 dias, nos órgãos estaduais.</t>
  </si>
  <si>
    <t>Linha de crédito especial irá atender 1.450 empreendedores; Carência de 90 dias para pagamento de débitos do Refis e dos parcelamentos administrativos de débitos a vencer; Adiamento do pagamento da alíquota interestadual do ICMS) para aquisição de insumos ao combate à Convid-19; Prorrogação da validade das certidões por 90 dias; e outras medidas; Programa Empreender-PB, vai conceder um aporte de R$ 8 milhões em créditos para micro e pequenas empresas</t>
  </si>
  <si>
    <t>Suspensão da entrada de pessoas em Fernando de Noronha; Restrições de transporte intermunicipal</t>
  </si>
  <si>
    <t>Produção de 400 máscaras em espaço profissionalizante da Funase; Produção de EPIs pelo Sistema Prisional; Oferta de  Pontos de Cuidado à população em situação de rua e usuários de drogas. Projeto Palco em Casa de apresentação artisticas on-line</t>
  </si>
  <si>
    <t>Prorrogação de prazos relativos ao cumprimento de obrigações tributárias e contestações, suspensão de execuções fiscais e notificações de débitos; Prorrogação do recolhimento do ICMS do Simples Nacional por 90 dias; Suspenção por 90 dias do ajuizamento de novas ações e o envio de protestos da dívida ativa do Estado.</t>
  </si>
  <si>
    <t>Ampliação de 310 novos leitos</t>
  </si>
  <si>
    <t xml:space="preserve">Suspensão de Cortes de Água; Lançamento do “Festival Sossega o Facho em Casa” de conteúdos digitais; Distribuição de 1.200 livros durante a quarentena; Parceria com o Setor Privado para  produção de Equipamentos de Proteção Individual; Atendimento telefonico para orientação sobre a Covid-19; Pessoas em situação de rua são abrigadas em escola;  projeto “Te aquieta e lê” de doação de livros </t>
  </si>
  <si>
    <t xml:space="preserve">Envio de projeto de lei para reduzir ICMS de álcool em gel e máscaras; Governo prorroga pagamento do IPVA com 5% de desconto </t>
  </si>
  <si>
    <t>Abertura de linha de crédito para empresas que produzem insumos usados no combate à Covid-19; Suspenção e Prorrogação de  os atos processuais relacionados ao processo administrativo tributário; Prorrogação da entrega da Guia de Informação e Apuração do ICMS</t>
  </si>
  <si>
    <t>Controle das divísas; Suspensão do transporte intermunicipal</t>
  </si>
  <si>
    <t>Suspenção de cortes de água e energia</t>
  </si>
  <si>
    <t>Empreendedores com financiamentos na AGN poderão solicitar pausa de dívida; AGN oferece carência de 90 dias para financiamentos; Ampliação da validade de Certidão Negativa para 90 dias;  Credenciamento automático dos contribuintes para postergar o prazo de pagamento do ICMS; e outras medidas</t>
  </si>
  <si>
    <t>Contratação de mais de 800 profissionais para combate ao coronavírus</t>
  </si>
  <si>
    <t>Contratação de 15 profissionais na área de saúde para atuar em Fernando de Noronha; Seleção pública com 114 vagas para o Laboratório Central de Saúde Pública de Pernambuco (Lacen-PE)</t>
  </si>
  <si>
    <t>Instalação de contêineres que serão utilizados para a triagem e atendimento médico de pacientes com síndromes gripais</t>
  </si>
  <si>
    <t>Campanha para arrecadação de alimentos e itens de higiene que serão destinados para famílias carentes do Estado.</t>
  </si>
  <si>
    <t>R$ 500 milhões no mercado  para capital de giro emergencial, pagamento de impostos, mão de obra, aluguéis e outros custos fixos variados; Ampliação por parte da GoiásFormento de canais de atendimento a empreendedores;</t>
  </si>
  <si>
    <t>Aulas a distância para alunos da rede pública. Drive-thru de vacinação. Liberação de até R$ 250 mil para cada pesquisa de diagnóstico do coronavírus desenvolvida em Goiás; Parcerias para produção de milhares de máscaras e aventais; Projeto Cultura em Casa com apresenetações on-line; Abertura de "drive-thru" da vacinação da H1N1;</t>
  </si>
  <si>
    <t>Abertura do Hospital de Campanha para Enfrentamento ao Coronavírus com ampliação de 222 leitos</t>
  </si>
  <si>
    <t>Abertura de canais para doação de recursos; Disponibilização de conteúdo digital nos canais online do Cine Teatro Cuiabá;  Programa Telessaúde de Mato Grosso  auxilia profissionais da saúde e esclarece dúvidas sobre coronavírus; Aplicação de multa para sobrepreço de produtos e serviços de combate ao Covid-19; Central de Atendimento para tirar dúvidas sobre coronavírus; Produção de Máscasras pelo Sistema Prisional; Destinação de R$ 8,5 milhões para área social dos 141 municípios</t>
  </si>
  <si>
    <t>Suspensão e Prorrogação do pagamento do IPVA; Extensão do parcelamento para débitos tributários gerados em 2019;  Isenção de ICMS de produtos usados no combate ao coronavírus
Prazo de negociação do Refis é prorrogado para julho com até 75% de desconto; Prorrogação da validade das Certidões Negativas de Débitos tributários e não tributários</t>
  </si>
  <si>
    <t>Desenvolve MT oferece crédito com carência de três meses e prazo de até 36 meses para pagamento, prorroga prazo para pagamento de financiamentos</t>
  </si>
  <si>
    <t>Disk Corona, serviço para esclarecimento de dúvidas sobre o coronavírus; Projeto “MS Cultura Presente” no valor de R$ 1,3 milhão para produções artísticas on-line; Produção de EPIs pelo Sistema Prisional;</t>
  </si>
  <si>
    <t>Compra de 5 mil Kits p/ Teste, Ampliação de 227 leitos e R$ 680 mil em respiradores.  Criação de Parceria entre a Semagro, Fiems e a Energisa para conserto e manutenção de respiradores;</t>
  </si>
  <si>
    <t>Nomeação de concursados (330 médicos e enfermeiros). E contratação caráter temporário e emergencial de profissionais;</t>
  </si>
  <si>
    <t>Liberação de recursos para compra de insumos e materiais necessários. Contratação de novos leitos de Unidade Terapia Intensiva no valor de R$21,6 milhões; 35 milhões para contratar UTIs privadas</t>
  </si>
  <si>
    <t xml:space="preserve"> No intuito de combater o coronavírus, R$ 4,9 milhões para a manutenção, modernização e reequipamento das forças de segurança do DF; Produção de equipamentos de proteção pelo Sistema Prisional; Sejus lança cursos on-line para pessoas em isolamento social ; Iges-DF lança plataforma Especial Covid-19 com cursos</t>
  </si>
  <si>
    <t>Investimento de R$ 15 milhões no fornecimento de 53.856 cestas básicas e 53.856 kits de higiene</t>
  </si>
  <si>
    <t>Linha de crédito de R$1 bilhão a empresas de todos os portes. Banco de Brasília (BRB): carência de três meses para o pagamento do crédito imobiliário e demais operações parceladas de PJ; MEIs terão prazo até 31 de dezembro de 2020 para emitir notas fiscais por meio do Sistema de Emissão de Nota Fiscal Avulsa (Senfa); Suspensão de pagamentos de parcelas e reduz juros do Programa Prospera</t>
  </si>
  <si>
    <t>https://bit.ly/3dYZmy2</t>
  </si>
  <si>
    <t xml:space="preserve">Repasse de verbas para o fornecimento de cestas básicas para famílias dos 88 mil alunos </t>
  </si>
  <si>
    <t>Banestes anunciou a isenção na cobrança de juros para pagamentos de contas de consumo e de tributos</t>
  </si>
  <si>
    <t xml:space="preserve">Recebimento de doações de mais de 40 mil litros álcool 70%; Reforço na área de assistência social dos municípios com a antecipação da segunda parcela do cofinanciamento Fundo a Fundo; Artistas se apresentam em formato virtual no Festival 'Fico em Casa ES' </t>
  </si>
  <si>
    <t>Compra de 1.4 milhões de unidades de máscaras, lucas e ampliação de 800 leitos; Requisição de respiradores em todo o estado</t>
  </si>
  <si>
    <t>Produção de Máscaras pelo Sistema Prisional; Arrecadação de Contribuições Voluntárias; Acordo com a Vale para aplicar mais de R$ 5 milhões em atendimento de pacientes do Covid-19; Codemge passa a fabricar equipamentos destinados ao tratamento e prevenção à Covid-19. ; Criação de força-tarefa contra aumento abusivo de preços; Liberação de cerca de R$ 300 milhões para enfrentamento da pandemia.</t>
  </si>
  <si>
    <t xml:space="preserve">Compra de 20 mil Kits p/ Teste, ampliação de 1000 leitos, 200 respiradores; Repasse de R$ 309 milhões para 80 municípios para medidas de combate à Covid-19 e de R$ 100 milhões para 377 Santas Casas; Aquisição de 165 mil metros de tecido para produção de máscaras; </t>
  </si>
  <si>
    <t xml:space="preserve">Ampliação do atendimento do Bom Prato; Ampliação do programa Vivaleite </t>
  </si>
  <si>
    <t>Produção de 320 mil máscaras pelo Sistema Prisional; Criação de uma rede de testes para a COVID-19 em São Paulo; Antecipação da vacinação contra gripe para policiais; Criação de site para atendimento;  Destinação de R$ 325 milhões para a Secretaria da Saúde do Estado para ações de combate à pandemia.</t>
  </si>
  <si>
    <t>https://bit.ly/2wvpPT6; https://bit.ly/2UO5tgQ</t>
  </si>
  <si>
    <t>Criação de 299 leitos. 1,5 milhão de máscaras cirúrgicas, 150 mil máscaras de proteção, 300 mil óculos de proteção e 600 mil aventais, além gorros cirúrgicos e luvas de proteção; Produção de álcool 70% para unidades de saúde pelo Instituto de Química da UERJ</t>
  </si>
  <si>
    <t>Distribuição de cestas básicas para um milhão de famílias de baixa renda inscritas no Cadastro Único de Assistência Social, o Cad-Único; Programa de doações RioSolidario direciona 5 toneladas de mantimentos a famílias de comunidades;</t>
  </si>
  <si>
    <t xml:space="preserve">Contingenciamento de R$ 7,6 bilhões de despesas não essenciais. Central telefônica lançada para informar sobre Covid-19.  Vacinação drive-thru. Aulas online a partir de parceria com o Google. Aporte de R$ 900 mil à UFRJ para pesquisas científicas relacionadas ao novo coronavírus. Autorização do cancelamento e reagendamento de passagens e pacotes de viagem sem taxas extras ou multas. Programa de voluntariado contra o coronavírus. Proíbe a majoração de preços sem justa causa, tomando como base de preços os praticados no dia 01/03/20; Produção de máscaras pelo Sistema Prisional; Projeto “Histórias por telefone“ serviço solidário durante isolamento social
</t>
  </si>
  <si>
    <t>Complexo Hospitalar do Trabalhador: contratação de 184 terceirizados (153 podem ser contratados num segundo momento), 362 servidores, 800 bolsistas e 30 estudantes de medicina; Reforço de 500 bolsistas;</t>
  </si>
  <si>
    <t>Pacote social R$ 400 milhões para ajudar famílias paranaenses mais vulneráveis, além do aumento do limite do programa Luz Fraterna; Alteração de regras tributárias para baratear medicamentos</t>
  </si>
  <si>
    <t>R$ 32,4 milhões para centros de triagem nos municípios; habilitação de 95 leitos de cuidados prolongados; Mobilização para reparos de respiradores;</t>
  </si>
  <si>
    <t>Ampliação dos recursos nos fundos municipais para micro e pequenas empresas; BRDE  anuncia a criação de um programa de apoio aos empreendedores do Sul do Brasil; Badesul: Disponibilização de R$ 250 milhões para renegociações; Disponibilização de R$ 20 milhões para giro de micro e pequenas empresas do setor de turismo; entre outros</t>
  </si>
  <si>
    <t>Distribuição 140 mil litros de álcool para enfrentamento à Covid-19; Produção de Máscaras pelo Sistema Prisional; Fundos estaduais destinam R$ 4,6 milhões para proteção de idosos</t>
  </si>
  <si>
    <t>https://bit.ly/2WPEpPU; https://bit.ly/39jntUp; https://bit.ly/2yFBoYv</t>
  </si>
  <si>
    <t xml:space="preserve">Investimento em 76 milhões em insumos de combate a Covid-19; Ampliação de leitos em 713; Repasse de 276,2 milhões aos hospitais filantrópicos até o fim do ano; </t>
  </si>
  <si>
    <t>Barreiras físicas e sanitárias intermunicípais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</si>
</sst>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sz val="8"/>
      <color theme="1"/>
      <name val="Arial"/>
      <family val="2"/>
    </font>
    <font>
      <sz val="10"/>
      <color rgb="FF333333"/>
      <name val="Arial"/>
      <family val="2"/>
    </font>
    <font>
      <sz val="11"/>
      <color theme="0"/>
      <name val="Calibri"/>
      <family val="2"/>
      <scheme val="minor"/>
    </font>
    <font>
      <sz val="8"/>
      <color theme="0"/>
      <name val="Calibri"/>
      <family val="2"/>
      <scheme val="minor"/>
    </font>
    <font>
      <sz val="11"/>
      <color rgb="FF333333"/>
      <name val="Calibri"/>
      <family val="2"/>
      <scheme val="minor"/>
    </font>
    <font>
      <sz val="11"/>
      <color rgb="FF333333"/>
      <name val="Arial"/>
      <family val="2"/>
    </font>
  </fonts>
  <fills count="5">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s>
  <borders count="4">
    <border>
      <left/>
      <right/>
      <top/>
      <bottom/>
      <diagonal/>
    </border>
    <border>
      <left/>
      <right/>
      <top style="thick">
        <color auto="1"/>
      </top>
      <bottom style="thick">
        <color auto="1"/>
      </bottom>
      <diagonal/>
    </border>
    <border>
      <left/>
      <right/>
      <top/>
      <bottom style="thick">
        <color auto="1"/>
      </bottom>
      <diagonal/>
    </border>
    <border>
      <left/>
      <right/>
      <top style="thick">
        <color indexed="64"/>
      </top>
      <bottom/>
      <diagonal/>
    </border>
  </borders>
  <cellStyleXfs count="2">
    <xf numFmtId="0" fontId="0" fillId="0" borderId="0"/>
    <xf numFmtId="43" fontId="1" fillId="0" borderId="0" applyFont="0" applyFill="0" applyBorder="0" applyAlignment="0" applyProtection="0"/>
  </cellStyleXfs>
  <cellXfs count="120">
    <xf numFmtId="0" fontId="0" fillId="0" borderId="0" xfId="0"/>
    <xf numFmtId="0" fontId="3" fillId="0" borderId="0" xfId="0" applyFont="1" applyAlignment="1">
      <alignment vertical="center"/>
    </xf>
    <xf numFmtId="0" fontId="2" fillId="0" borderId="0" xfId="0" applyFont="1" applyAlignment="1">
      <alignment vertical="center"/>
    </xf>
    <xf numFmtId="0" fontId="3" fillId="0" borderId="0" xfId="0" applyFont="1" applyAlignment="1">
      <alignment horizontal="center" vertical="center" wrapText="1"/>
    </xf>
    <xf numFmtId="0" fontId="4" fillId="0" borderId="1" xfId="0" applyFont="1" applyBorder="1" applyAlignment="1">
      <alignment vertical="center"/>
    </xf>
    <xf numFmtId="0" fontId="4" fillId="2" borderId="0" xfId="0" applyFont="1" applyFill="1" applyAlignment="1">
      <alignment vertical="center"/>
    </xf>
    <xf numFmtId="3" fontId="4" fillId="2" borderId="0" xfId="0" applyNumberFormat="1" applyFont="1" applyFill="1" applyAlignment="1">
      <alignment horizontal="center" vertical="center" wrapText="1"/>
    </xf>
    <xf numFmtId="164" fontId="4" fillId="2" borderId="0" xfId="1" applyNumberFormat="1" applyFont="1" applyFill="1" applyBorder="1" applyAlignment="1">
      <alignment horizontal="center" vertical="center" wrapText="1"/>
    </xf>
    <xf numFmtId="4" fontId="4" fillId="2" borderId="0" xfId="0" applyNumberFormat="1" applyFont="1" applyFill="1" applyAlignment="1">
      <alignment horizontal="center" vertical="center" wrapText="1"/>
    </xf>
    <xf numFmtId="0" fontId="4" fillId="2" borderId="0" xfId="0" applyFont="1" applyFill="1" applyAlignment="1">
      <alignment horizontal="center" vertical="center" wrapText="1"/>
    </xf>
    <xf numFmtId="0" fontId="3" fillId="3" borderId="0" xfId="0" applyFont="1" applyFill="1" applyAlignment="1">
      <alignment horizontal="left" vertical="center" indent="1"/>
    </xf>
    <xf numFmtId="3" fontId="3" fillId="3" borderId="0" xfId="0" applyNumberFormat="1" applyFont="1" applyFill="1" applyAlignment="1">
      <alignment horizontal="center" vertical="center" wrapText="1"/>
    </xf>
    <xf numFmtId="164" fontId="3" fillId="3" borderId="0" xfId="1" applyNumberFormat="1" applyFont="1" applyFill="1" applyBorder="1" applyAlignment="1">
      <alignment horizontal="center" vertical="center" wrapText="1"/>
    </xf>
    <xf numFmtId="4" fontId="3" fillId="3" borderId="0" xfId="0" applyNumberFormat="1" applyFont="1" applyFill="1" applyAlignment="1">
      <alignment horizontal="center" vertical="center" wrapText="1"/>
    </xf>
    <xf numFmtId="0" fontId="3" fillId="3" borderId="0" xfId="0" applyFont="1" applyFill="1" applyAlignment="1">
      <alignment horizontal="center" vertical="center" wrapText="1"/>
    </xf>
    <xf numFmtId="0" fontId="3" fillId="0" borderId="0" xfId="0" applyFont="1" applyAlignment="1">
      <alignment horizontal="left" vertical="center" indent="2"/>
    </xf>
    <xf numFmtId="3" fontId="3" fillId="0" borderId="0" xfId="0" applyNumberFormat="1" applyFont="1" applyAlignment="1">
      <alignment horizontal="center" vertical="center" wrapText="1"/>
    </xf>
    <xf numFmtId="164" fontId="3" fillId="0" borderId="0" xfId="1" applyNumberFormat="1" applyFont="1" applyBorder="1" applyAlignment="1">
      <alignment horizontal="center" vertical="center" wrapText="1"/>
    </xf>
    <xf numFmtId="4" fontId="3" fillId="0" borderId="0" xfId="0" applyNumberFormat="1" applyFont="1" applyAlignment="1">
      <alignment horizontal="center" vertical="center" wrapText="1"/>
    </xf>
    <xf numFmtId="0" fontId="3" fillId="4" borderId="0" xfId="0" applyFont="1" applyFill="1" applyAlignment="1">
      <alignment horizontal="center" vertical="center" wrapText="1"/>
    </xf>
    <xf numFmtId="0" fontId="3" fillId="4" borderId="0" xfId="0" applyFont="1" applyFill="1" applyAlignment="1">
      <alignment vertical="center"/>
    </xf>
    <xf numFmtId="0" fontId="3" fillId="4" borderId="0" xfId="0" applyFont="1" applyFill="1" applyAlignment="1">
      <alignment horizontal="left" vertical="center" indent="2"/>
    </xf>
    <xf numFmtId="3" fontId="3" fillId="4" borderId="0" xfId="0" applyNumberFormat="1" applyFont="1" applyFill="1" applyAlignment="1">
      <alignment horizontal="center" vertical="center" wrapText="1"/>
    </xf>
    <xf numFmtId="164" fontId="3" fillId="4" borderId="0" xfId="1" applyNumberFormat="1" applyFont="1" applyFill="1" applyBorder="1" applyAlignment="1">
      <alignment horizontal="center" vertical="center" wrapText="1"/>
    </xf>
    <xf numFmtId="4" fontId="3" fillId="4" borderId="0" xfId="0" applyNumberFormat="1" applyFont="1" applyFill="1" applyAlignment="1">
      <alignment horizontal="center" vertical="center" wrapText="1"/>
    </xf>
    <xf numFmtId="0" fontId="5" fillId="0" borderId="0" xfId="0" applyFont="1" applyAlignment="1">
      <alignment horizontal="center" vertical="top" wrapText="1"/>
    </xf>
    <xf numFmtId="164" fontId="3" fillId="4" borderId="0" xfId="1" applyNumberFormat="1" applyFont="1" applyFill="1" applyAlignment="1">
      <alignment horizontal="center" vertical="center" wrapText="1"/>
    </xf>
    <xf numFmtId="164" fontId="3" fillId="0" borderId="0" xfId="1" applyNumberFormat="1" applyFont="1" applyFill="1" applyBorder="1" applyAlignment="1">
      <alignment horizontal="center" vertical="center" wrapText="1"/>
    </xf>
    <xf numFmtId="0" fontId="3" fillId="0" borderId="2" xfId="0" applyFont="1" applyBorder="1" applyAlignment="1">
      <alignment horizontal="left" vertical="center" indent="2"/>
    </xf>
    <xf numFmtId="3" fontId="3" fillId="0" borderId="2" xfId="0" applyNumberFormat="1" applyFont="1" applyBorder="1" applyAlignment="1">
      <alignment horizontal="center" vertical="center" wrapText="1"/>
    </xf>
    <xf numFmtId="164" fontId="3" fillId="0" borderId="2" xfId="1" applyNumberFormat="1" applyFont="1" applyFill="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6" fillId="0" borderId="0" xfId="0" applyFont="1"/>
    <xf numFmtId="0" fontId="2" fillId="4" borderId="0" xfId="0" applyFont="1" applyFill="1" applyAlignment="1">
      <alignment vertical="center"/>
    </xf>
    <xf numFmtId="0" fontId="0" fillId="4" borderId="0" xfId="0" applyFill="1"/>
    <xf numFmtId="0" fontId="6" fillId="4" borderId="0" xfId="0" applyFont="1" applyFill="1"/>
    <xf numFmtId="0" fontId="0" fillId="4" borderId="0" xfId="0" applyFont="1" applyFill="1" applyAlignment="1">
      <alignment horizontal="center" vertical="center" wrapText="1"/>
    </xf>
    <xf numFmtId="0" fontId="2" fillId="4" borderId="1" xfId="0" applyFont="1" applyFill="1" applyBorder="1" applyAlignment="1">
      <alignment vertical="center"/>
    </xf>
    <xf numFmtId="0" fontId="2" fillId="2" borderId="0" xfId="0" applyFont="1" applyFill="1" applyAlignment="1">
      <alignment vertical="center"/>
    </xf>
    <xf numFmtId="3" fontId="2" fillId="2" borderId="0" xfId="0" applyNumberFormat="1" applyFont="1" applyFill="1" applyAlignment="1">
      <alignment horizontal="center" vertical="center" wrapText="1"/>
    </xf>
    <xf numFmtId="164" fontId="2" fillId="2" borderId="0" xfId="1" applyNumberFormat="1" applyFont="1" applyFill="1" applyBorder="1" applyAlignment="1">
      <alignment horizontal="center" vertical="center" wrapText="1"/>
    </xf>
    <xf numFmtId="4" fontId="2"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0" fontId="0" fillId="3" borderId="0" xfId="0" applyFont="1" applyFill="1" applyAlignment="1">
      <alignment horizontal="left" vertical="center" indent="1"/>
    </xf>
    <xf numFmtId="3" fontId="0" fillId="3" borderId="0" xfId="0" applyNumberFormat="1" applyFont="1" applyFill="1" applyAlignment="1">
      <alignment horizontal="center" vertical="center" wrapText="1"/>
    </xf>
    <xf numFmtId="164" fontId="0" fillId="3" borderId="0" xfId="1" applyNumberFormat="1" applyFont="1" applyFill="1" applyBorder="1" applyAlignment="1">
      <alignment horizontal="center" vertical="center" wrapText="1"/>
    </xf>
    <xf numFmtId="4" fontId="0" fillId="3" borderId="0" xfId="0" applyNumberFormat="1" applyFont="1" applyFill="1" applyAlignment="1">
      <alignment horizontal="center" vertical="center" wrapText="1"/>
    </xf>
    <xf numFmtId="0" fontId="0" fillId="3" borderId="0" xfId="0" applyFont="1" applyFill="1" applyAlignment="1">
      <alignment horizontal="center" vertical="center" wrapText="1"/>
    </xf>
    <xf numFmtId="0" fontId="0" fillId="4" borderId="0" xfId="0" applyFont="1" applyFill="1" applyAlignment="1">
      <alignment horizontal="left" vertical="center" indent="2"/>
    </xf>
    <xf numFmtId="3" fontId="0" fillId="4" borderId="0" xfId="0" applyNumberFormat="1" applyFont="1" applyFill="1" applyAlignment="1">
      <alignment horizontal="center" vertical="center" wrapText="1"/>
    </xf>
    <xf numFmtId="164" fontId="0" fillId="4" borderId="0" xfId="1" applyNumberFormat="1" applyFont="1" applyFill="1" applyBorder="1" applyAlignment="1">
      <alignment horizontal="center" vertical="center" wrapText="1"/>
    </xf>
    <xf numFmtId="4" fontId="0" fillId="4" borderId="0" xfId="0" applyNumberFormat="1" applyFont="1" applyFill="1" applyAlignment="1">
      <alignment horizontal="center" vertical="center" wrapText="1"/>
    </xf>
    <xf numFmtId="164" fontId="0" fillId="4" borderId="0" xfId="1" applyNumberFormat="1" applyFont="1" applyFill="1" applyAlignment="1">
      <alignment horizontal="center" vertical="center" wrapText="1"/>
    </xf>
    <xf numFmtId="0" fontId="0" fillId="4" borderId="2" xfId="0" applyFont="1" applyFill="1" applyBorder="1" applyAlignment="1">
      <alignment horizontal="left" vertical="center" indent="2"/>
    </xf>
    <xf numFmtId="3" fontId="0" fillId="4" borderId="2" xfId="0" applyNumberFormat="1" applyFont="1" applyFill="1" applyBorder="1" applyAlignment="1">
      <alignment horizontal="center" vertical="center" wrapText="1"/>
    </xf>
    <xf numFmtId="164" fontId="0" fillId="4" borderId="2" xfId="1" applyNumberFormat="1" applyFont="1" applyFill="1" applyBorder="1" applyAlignment="1">
      <alignment horizontal="center" vertical="center" wrapText="1"/>
    </xf>
    <xf numFmtId="4" fontId="0" fillId="4" borderId="2" xfId="0" applyNumberFormat="1"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0" xfId="0" applyFont="1" applyFill="1" applyAlignment="1">
      <alignment vertical="center"/>
    </xf>
    <xf numFmtId="0" fontId="0" fillId="4" borderId="3" xfId="0" applyFont="1" applyFill="1" applyBorder="1" applyAlignment="1">
      <alignment horizontal="center" vertical="center" wrapText="1"/>
    </xf>
    <xf numFmtId="0" fontId="0" fillId="0" borderId="0" xfId="0" applyFont="1" applyAlignment="1">
      <alignment horizontal="center" vertical="center" wrapText="1"/>
    </xf>
    <xf numFmtId="0" fontId="4" fillId="0" borderId="1" xfId="0" applyFont="1" applyBorder="1" applyAlignment="1">
      <alignment horizontal="center" vertical="center" wrapText="1"/>
    </xf>
    <xf numFmtId="0" fontId="8" fillId="0" borderId="0" xfId="0" applyFont="1" applyAlignment="1">
      <alignment vertical="center"/>
    </xf>
    <xf numFmtId="0" fontId="8" fillId="4" borderId="0" xfId="0" applyFont="1" applyFill="1" applyAlignment="1">
      <alignment horizontal="center" vertical="center" wrapText="1"/>
    </xf>
    <xf numFmtId="0" fontId="8" fillId="4" borderId="0" xfId="0" applyFont="1" applyFill="1" applyAlignment="1">
      <alignment vertical="center"/>
    </xf>
    <xf numFmtId="0" fontId="7" fillId="4" borderId="0" xfId="0" applyFont="1" applyFill="1"/>
    <xf numFmtId="0" fontId="0" fillId="4" borderId="0" xfId="0" applyFont="1" applyFill="1" applyAlignment="1">
      <alignment horizontal="center" vertical="top" wrapText="1"/>
    </xf>
    <xf numFmtId="0" fontId="4"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top" wrapText="1"/>
    </xf>
    <xf numFmtId="0" fontId="3" fillId="0" borderId="2" xfId="0" applyFont="1" applyFill="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horizontal="center" vertical="center" wrapText="1"/>
    </xf>
    <xf numFmtId="0" fontId="0" fillId="0" borderId="0" xfId="0" applyFont="1" applyAlignment="1">
      <alignment horizontal="left" vertical="center" indent="2"/>
    </xf>
    <xf numFmtId="3" fontId="0" fillId="0" borderId="0" xfId="0" applyNumberFormat="1" applyFont="1" applyAlignment="1">
      <alignment horizontal="center" vertical="center" wrapText="1"/>
    </xf>
    <xf numFmtId="4" fontId="0" fillId="0" borderId="0" xfId="0" applyNumberFormat="1" applyFont="1" applyAlignment="1">
      <alignment horizontal="center" vertical="center" wrapText="1"/>
    </xf>
    <xf numFmtId="0" fontId="0" fillId="0" borderId="0" xfId="0" applyFont="1" applyFill="1" applyAlignment="1">
      <alignment horizontal="center" vertical="center" wrapText="1"/>
    </xf>
    <xf numFmtId="0" fontId="0" fillId="0" borderId="2" xfId="0" applyFont="1" applyBorder="1" applyAlignment="1">
      <alignment horizontal="left" vertical="center" indent="2"/>
    </xf>
    <xf numFmtId="3" fontId="0" fillId="0" borderId="2" xfId="0" applyNumberFormat="1" applyFont="1" applyBorder="1" applyAlignment="1">
      <alignment horizontal="center" vertical="center" wrapText="1"/>
    </xf>
    <xf numFmtId="4" fontId="0" fillId="0" borderId="2"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0" xfId="0" applyFont="1" applyAlignment="1">
      <alignment vertical="center"/>
    </xf>
    <xf numFmtId="0" fontId="0" fillId="0" borderId="3" xfId="0" applyFont="1" applyBorder="1" applyAlignment="1">
      <alignment horizontal="center" vertical="center" wrapText="1"/>
    </xf>
    <xf numFmtId="0" fontId="0" fillId="0" borderId="2" xfId="0" applyFont="1" applyFill="1" applyBorder="1" applyAlignment="1">
      <alignment horizontal="center" vertical="center" wrapText="1"/>
    </xf>
    <xf numFmtId="0" fontId="0" fillId="4" borderId="0" xfId="0" applyFont="1" applyFill="1"/>
    <xf numFmtId="0" fontId="7" fillId="4" borderId="0" xfId="0" applyFont="1" applyFill="1" applyAlignment="1">
      <alignment vertical="center"/>
    </xf>
    <xf numFmtId="0" fontId="9" fillId="4" borderId="0" xfId="0" applyFont="1" applyFill="1"/>
    <xf numFmtId="0" fontId="7" fillId="4" borderId="0" xfId="0" applyFont="1" applyFill="1" applyAlignment="1">
      <alignment horizontal="center" vertical="center" wrapText="1"/>
    </xf>
    <xf numFmtId="0" fontId="2" fillId="0" borderId="0" xfId="0" applyFont="1" applyAlignment="1">
      <alignment vertical="center"/>
    </xf>
    <xf numFmtId="0" fontId="8"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4" fillId="2" borderId="0" xfId="0" applyFont="1" applyFill="1" applyAlignment="1">
      <alignment horizontal="center" vertical="center" wrapText="1"/>
    </xf>
    <xf numFmtId="0" fontId="3" fillId="3" borderId="0" xfId="0" applyFont="1" applyFill="1" applyAlignment="1">
      <alignment horizontal="center" vertical="center" wrapText="1"/>
    </xf>
    <xf numFmtId="0" fontId="3" fillId="4" borderId="0" xfId="0" applyFont="1" applyFill="1" applyAlignment="1">
      <alignment horizontal="center" vertical="center" wrapText="1"/>
    </xf>
    <xf numFmtId="0" fontId="7" fillId="0" borderId="0" xfId="0" applyFont="1" applyAlignment="1">
      <alignment vertical="center"/>
    </xf>
    <xf numFmtId="164" fontId="2" fillId="2" borderId="0" xfId="1" applyNumberFormat="1" applyFont="1" applyFill="1" applyAlignment="1">
      <alignment vertical="center" wrapText="1"/>
    </xf>
    <xf numFmtId="164" fontId="2" fillId="2" borderId="0" xfId="1" applyNumberFormat="1" applyFont="1" applyFill="1" applyBorder="1" applyAlignment="1">
      <alignment vertical="center" wrapText="1"/>
    </xf>
    <xf numFmtId="164" fontId="2" fillId="2" borderId="0" xfId="1" applyNumberFormat="1" applyFont="1" applyFill="1" applyAlignment="1">
      <alignment horizontal="center" vertical="center" wrapText="1"/>
    </xf>
    <xf numFmtId="164" fontId="0" fillId="3" borderId="0" xfId="1" applyNumberFormat="1" applyFont="1" applyFill="1" applyAlignment="1">
      <alignment vertical="center" wrapText="1"/>
    </xf>
    <xf numFmtId="164" fontId="0" fillId="3" borderId="0" xfId="1" applyNumberFormat="1" applyFont="1" applyFill="1" applyAlignment="1">
      <alignment horizontal="center" vertical="center" wrapText="1"/>
    </xf>
    <xf numFmtId="164" fontId="0" fillId="0" borderId="0" xfId="1" applyNumberFormat="1" applyFont="1" applyAlignment="1">
      <alignment vertical="center" wrapText="1"/>
    </xf>
    <xf numFmtId="164" fontId="0" fillId="0" borderId="0" xfId="1" applyNumberFormat="1" applyFont="1" applyBorder="1" applyAlignment="1">
      <alignment vertical="center" wrapText="1"/>
    </xf>
    <xf numFmtId="164" fontId="0" fillId="0" borderId="0" xfId="1" applyNumberFormat="1" applyFont="1" applyAlignment="1">
      <alignment horizontal="center" vertical="center" wrapText="1"/>
    </xf>
    <xf numFmtId="164" fontId="0" fillId="4" borderId="0" xfId="1" applyNumberFormat="1" applyFont="1" applyFill="1" applyAlignment="1">
      <alignment vertical="center" wrapText="1"/>
    </xf>
    <xf numFmtId="164" fontId="0" fillId="4" borderId="0" xfId="1" applyNumberFormat="1" applyFont="1" applyFill="1" applyBorder="1" applyAlignment="1">
      <alignment vertical="center" wrapText="1"/>
    </xf>
    <xf numFmtId="164" fontId="0" fillId="3" borderId="0" xfId="1" applyNumberFormat="1" applyFont="1" applyFill="1" applyBorder="1" applyAlignment="1">
      <alignment vertical="center" wrapText="1"/>
    </xf>
    <xf numFmtId="164" fontId="0" fillId="0" borderId="0" xfId="1" applyNumberFormat="1" applyFont="1" applyFill="1" applyBorder="1" applyAlignment="1">
      <alignment vertical="center" wrapText="1"/>
    </xf>
    <xf numFmtId="164" fontId="0" fillId="0" borderId="2" xfId="1" applyNumberFormat="1" applyFont="1" applyBorder="1" applyAlignment="1">
      <alignment vertical="center" wrapText="1"/>
    </xf>
    <xf numFmtId="164" fontId="0" fillId="0" borderId="2" xfId="1" applyNumberFormat="1" applyFont="1" applyFill="1" applyBorder="1" applyAlignment="1">
      <alignment vertical="center" wrapText="1"/>
    </xf>
    <xf numFmtId="164" fontId="0" fillId="0" borderId="2" xfId="1" applyNumberFormat="1" applyFont="1" applyBorder="1" applyAlignment="1">
      <alignment horizontal="center" vertical="center" wrapText="1"/>
    </xf>
    <xf numFmtId="0" fontId="10" fillId="0" borderId="0" xfId="0" applyFont="1"/>
    <xf numFmtId="0" fontId="0" fillId="0" borderId="0" xfId="0" applyFont="1"/>
    <xf numFmtId="3" fontId="0" fillId="3" borderId="0" xfId="0" applyNumberFormat="1" applyFont="1" applyFill="1" applyAlignment="1">
      <alignment horizontal="right" vertical="center" wrapText="1"/>
    </xf>
    <xf numFmtId="0" fontId="2"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4" borderId="1" xfId="0" applyFont="1" applyFill="1" applyBorder="1" applyAlignment="1">
      <alignment horizontal="center" vertical="center" wrapText="1"/>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dimension ref="A1:AC98"/>
  <sheetViews>
    <sheetView showGridLines="0" zoomScale="85" zoomScaleNormal="85" workbookViewId="0">
      <pane ySplit="4" topLeftCell="A5" activePane="bottomLeft" state="frozen"/>
      <selection pane="bottomLeft" activeCell="AA31" sqref="AA31"/>
    </sheetView>
  </sheetViews>
  <sheetFormatPr defaultColWidth="8.7265625" defaultRowHeight="10.5" x14ac:dyDescent="0.35"/>
  <cols>
    <col min="1" max="1" width="9.81640625" style="1" bestFit="1" customWidth="1"/>
    <col min="2" max="7" width="12.54296875" style="3" customWidth="1"/>
    <col min="8" max="8" width="13.81640625" style="3" bestFit="1" customWidth="1"/>
    <col min="9" max="10" width="12.54296875" style="3" customWidth="1"/>
    <col min="11" max="11" width="3.453125" style="3" customWidth="1"/>
    <col min="12" max="13" width="12.54296875" style="3" customWidth="1"/>
    <col min="14" max="14" width="3.453125" style="3" customWidth="1"/>
    <col min="15" max="15" width="12.54296875" style="3" customWidth="1"/>
    <col min="16" max="16" width="3.453125" style="3" customWidth="1"/>
    <col min="17" max="17" width="12.54296875" style="3" customWidth="1"/>
    <col min="18" max="18" width="3.453125" style="3" customWidth="1"/>
    <col min="19" max="19" width="14.453125" style="3" bestFit="1" customWidth="1"/>
    <col min="20" max="20" width="3.453125" style="3" customWidth="1"/>
    <col min="21" max="21" width="12.54296875" style="3" customWidth="1"/>
    <col min="22" max="22" width="3.453125" style="3" customWidth="1"/>
    <col min="23" max="23" width="12.54296875" style="3" customWidth="1"/>
    <col min="24" max="24" width="3.453125" style="3" customWidth="1"/>
    <col min="25" max="25" width="12.54296875" style="3" customWidth="1"/>
    <col min="26" max="26" width="3.453125" style="3" customWidth="1"/>
    <col min="27" max="28" width="12.54296875" style="3" customWidth="1"/>
    <col min="29" max="29" width="12.54296875" style="93" customWidth="1"/>
    <col min="30" max="16384" width="8.7265625" style="1"/>
  </cols>
  <sheetData>
    <row r="1" spans="1:29" s="64" customFormat="1" ht="5.5" customHeight="1" x14ac:dyDescent="0.35">
      <c r="B1" s="92"/>
      <c r="C1" s="92"/>
      <c r="D1" s="92"/>
      <c r="E1" s="92"/>
      <c r="F1" s="92"/>
      <c r="G1" s="92"/>
      <c r="H1" s="92"/>
      <c r="I1" s="92"/>
      <c r="J1" s="92"/>
      <c r="K1" s="92" t="str">
        <f>K4</f>
        <v>Auxilio Financeiro para Empresas</v>
      </c>
      <c r="L1" s="64" t="str">
        <f>K1&amp;" desc"</f>
        <v>Auxilio Financeiro para Empresas desc</v>
      </c>
      <c r="M1" s="92" t="str">
        <f>M4</f>
        <v>Auxílio é exclusivo para MEI/PME ?</v>
      </c>
      <c r="N1" s="92" t="str">
        <f>N4</f>
        <v>Distribuição de Cesta básica e Produtos Alimentícios?</v>
      </c>
      <c r="O1" s="64" t="str">
        <f>N1&amp;" desc"</f>
        <v>Distribuição de Cesta básica e Produtos Alimentícios? desc</v>
      </c>
      <c r="P1" s="92" t="str">
        <f>P4</f>
        <v>Outro tipo de Auxilio p/ Empresas e Famílias?</v>
      </c>
      <c r="Q1" s="64" t="str">
        <f>P1&amp;" desc"</f>
        <v>Outro tipo de Auxilio p/ Empresas e Famílias? desc</v>
      </c>
      <c r="R1" s="92" t="str">
        <f>R4</f>
        <v>Prorrogação / Isenção de Pagamento de  Serviços Públicos</v>
      </c>
      <c r="S1" s="64" t="str">
        <f>R1&amp;" desc"</f>
        <v>Prorrogação / Isenção de Pagamento de  Serviços Públicos desc</v>
      </c>
      <c r="T1" s="92" t="str">
        <f>T4</f>
        <v>Compra de Materiais de Combate à Covid-19</v>
      </c>
      <c r="U1" s="64" t="str">
        <f>T1&amp;" desc"</f>
        <v>Compra de Materiais de Combate à Covid-19 desc</v>
      </c>
      <c r="V1" s="92" t="str">
        <f>V4</f>
        <v>Contratação de Pessoal na área de saúde</v>
      </c>
      <c r="W1" s="64" t="str">
        <f>V1&amp;" desc"</f>
        <v>Contratação de Pessoal na área de saúde desc</v>
      </c>
      <c r="X1" s="92" t="str">
        <f>X4</f>
        <v>Medidas para Servidores</v>
      </c>
      <c r="Y1" s="64" t="str">
        <f>X1&amp;" desc"</f>
        <v>Medidas para Servidores desc</v>
      </c>
      <c r="Z1" s="92" t="str">
        <f>Z4</f>
        <v>Controle de Tráfego</v>
      </c>
      <c r="AA1" s="64" t="str">
        <f>Z1&amp;" desc"</f>
        <v>Controle de Tráfego desc</v>
      </c>
      <c r="AB1" s="92" t="str">
        <f>AB4</f>
        <v>Outras Medidas</v>
      </c>
      <c r="AC1" s="92" t="str">
        <f>AC4</f>
        <v>Links e Fontes</v>
      </c>
    </row>
    <row r="3" spans="1:29" ht="15" thickBot="1" x14ac:dyDescent="0.4">
      <c r="A3" s="2" t="s">
        <v>184</v>
      </c>
    </row>
    <row r="4" spans="1:29" ht="32.5" thickTop="1" thickBot="1" x14ac:dyDescent="0.4">
      <c r="A4" s="4"/>
      <c r="B4" s="63" t="s">
        <v>0</v>
      </c>
      <c r="C4" s="63" t="s">
        <v>1</v>
      </c>
      <c r="D4" s="63" t="s">
        <v>2</v>
      </c>
      <c r="E4" s="63" t="s">
        <v>185</v>
      </c>
      <c r="F4" s="63" t="s">
        <v>43</v>
      </c>
      <c r="G4" s="63" t="s">
        <v>46</v>
      </c>
      <c r="H4" s="63" t="s">
        <v>45</v>
      </c>
      <c r="I4" s="63" t="s">
        <v>3</v>
      </c>
      <c r="J4" s="63" t="s">
        <v>4</v>
      </c>
      <c r="K4" s="118" t="s">
        <v>114</v>
      </c>
      <c r="L4" s="118"/>
      <c r="M4" s="69" t="s">
        <v>132</v>
      </c>
      <c r="N4" s="118" t="s">
        <v>158</v>
      </c>
      <c r="O4" s="118"/>
      <c r="P4" s="118" t="s">
        <v>120</v>
      </c>
      <c r="Q4" s="118"/>
      <c r="R4" s="118" t="s">
        <v>5</v>
      </c>
      <c r="S4" s="118"/>
      <c r="T4" s="118" t="s">
        <v>121</v>
      </c>
      <c r="U4" s="118"/>
      <c r="V4" s="118" t="s">
        <v>6</v>
      </c>
      <c r="W4" s="118"/>
      <c r="X4" s="118" t="s">
        <v>7</v>
      </c>
      <c r="Y4" s="118"/>
      <c r="Z4" s="118" t="s">
        <v>8</v>
      </c>
      <c r="AA4" s="118"/>
      <c r="AB4" s="63" t="s">
        <v>9</v>
      </c>
      <c r="AC4" s="94" t="s">
        <v>48</v>
      </c>
    </row>
    <row r="5" spans="1:29" ht="11" thickTop="1" x14ac:dyDescent="0.35">
      <c r="A5" s="5" t="s">
        <v>10</v>
      </c>
      <c r="B5" s="6">
        <v>210147125</v>
      </c>
      <c r="C5" s="7">
        <v>6583319.0000000298</v>
      </c>
      <c r="D5" s="6">
        <v>1439</v>
      </c>
      <c r="E5" s="6">
        <f>SUM(E6,E14,E24,E34,E29)</f>
        <v>11130</v>
      </c>
      <c r="F5" s="6">
        <v>44253</v>
      </c>
      <c r="G5" s="8">
        <v>2.13</v>
      </c>
      <c r="H5" s="9" t="s">
        <v>57</v>
      </c>
      <c r="I5" s="9" t="s">
        <v>57</v>
      </c>
      <c r="J5" s="9" t="s">
        <v>57</v>
      </c>
      <c r="K5" s="6" t="s">
        <v>57</v>
      </c>
      <c r="L5" s="6" t="s">
        <v>57</v>
      </c>
      <c r="M5" s="6"/>
      <c r="N5" s="9" t="s">
        <v>57</v>
      </c>
      <c r="O5" s="9" t="s">
        <v>57</v>
      </c>
      <c r="P5" s="9" t="s">
        <v>57</v>
      </c>
      <c r="Q5" s="9" t="s">
        <v>57</v>
      </c>
      <c r="R5" s="9" t="s">
        <v>57</v>
      </c>
      <c r="S5" s="9" t="s">
        <v>57</v>
      </c>
      <c r="T5" s="9" t="s">
        <v>57</v>
      </c>
      <c r="U5" s="9" t="s">
        <v>57</v>
      </c>
      <c r="V5" s="9" t="s">
        <v>57</v>
      </c>
      <c r="W5" s="9" t="s">
        <v>57</v>
      </c>
      <c r="X5" s="9" t="s">
        <v>57</v>
      </c>
      <c r="Y5" s="9" t="s">
        <v>57</v>
      </c>
      <c r="Z5" s="9" t="s">
        <v>57</v>
      </c>
      <c r="AA5" s="9" t="s">
        <v>57</v>
      </c>
      <c r="AB5" s="9" t="s">
        <v>57</v>
      </c>
      <c r="AC5" s="95"/>
    </row>
    <row r="6" spans="1:29" x14ac:dyDescent="0.35">
      <c r="A6" s="10" t="s">
        <v>11</v>
      </c>
      <c r="B6" s="11">
        <v>18430980</v>
      </c>
      <c r="C6" s="11">
        <v>367861.91633779113</v>
      </c>
      <c r="D6" s="11">
        <v>950.71428571428567</v>
      </c>
      <c r="E6" s="11">
        <f>SUM(E7:E13)</f>
        <v>651</v>
      </c>
      <c r="F6" s="11">
        <v>2206</v>
      </c>
      <c r="G6" s="13">
        <v>1.23</v>
      </c>
      <c r="H6" s="14" t="s">
        <v>57</v>
      </c>
      <c r="I6" s="14" t="s">
        <v>57</v>
      </c>
      <c r="J6" s="14" t="s">
        <v>57</v>
      </c>
      <c r="K6" s="14" t="s">
        <v>57</v>
      </c>
      <c r="L6" s="14" t="s">
        <v>57</v>
      </c>
      <c r="M6" s="14"/>
      <c r="N6" s="14" t="s">
        <v>57</v>
      </c>
      <c r="O6" s="14" t="s">
        <v>57</v>
      </c>
      <c r="P6" s="14" t="s">
        <v>57</v>
      </c>
      <c r="Q6" s="14" t="s">
        <v>57</v>
      </c>
      <c r="R6" s="14" t="s">
        <v>57</v>
      </c>
      <c r="S6" s="14" t="s">
        <v>57</v>
      </c>
      <c r="T6" s="14" t="s">
        <v>57</v>
      </c>
      <c r="U6" s="14" t="s">
        <v>57</v>
      </c>
      <c r="V6" s="14" t="s">
        <v>57</v>
      </c>
      <c r="W6" s="14" t="s">
        <v>57</v>
      </c>
      <c r="X6" s="14" t="s">
        <v>57</v>
      </c>
      <c r="Y6" s="14" t="s">
        <v>57</v>
      </c>
      <c r="Z6" s="14" t="s">
        <v>57</v>
      </c>
      <c r="AA6" s="14" t="s">
        <v>57</v>
      </c>
      <c r="AB6" s="14" t="s">
        <v>57</v>
      </c>
      <c r="AC6" s="96"/>
    </row>
    <row r="7" spans="1:29" ht="294" x14ac:dyDescent="0.35">
      <c r="A7" s="15" t="s">
        <v>12</v>
      </c>
      <c r="B7" s="16">
        <v>881935</v>
      </c>
      <c r="C7" s="17">
        <v>14271.063142244609</v>
      </c>
      <c r="D7" s="16">
        <v>890</v>
      </c>
      <c r="E7" s="16">
        <v>48</v>
      </c>
      <c r="F7" s="16">
        <v>75</v>
      </c>
      <c r="G7" s="18">
        <v>0.9</v>
      </c>
      <c r="H7" s="19">
        <v>1</v>
      </c>
      <c r="I7" s="19">
        <v>1</v>
      </c>
      <c r="J7" s="19">
        <v>1</v>
      </c>
      <c r="K7" s="71">
        <v>0</v>
      </c>
      <c r="L7" s="71" t="s">
        <v>58</v>
      </c>
      <c r="M7" s="71">
        <v>0</v>
      </c>
      <c r="N7" s="97">
        <v>1</v>
      </c>
      <c r="O7" s="19" t="s">
        <v>188</v>
      </c>
      <c r="P7" s="19">
        <v>0</v>
      </c>
      <c r="Q7" s="19" t="s">
        <v>58</v>
      </c>
      <c r="R7" s="19">
        <v>0</v>
      </c>
      <c r="S7" s="19" t="s">
        <v>58</v>
      </c>
      <c r="T7" s="97">
        <v>1</v>
      </c>
      <c r="U7" s="97" t="s">
        <v>187</v>
      </c>
      <c r="V7" s="19">
        <v>0</v>
      </c>
      <c r="W7" s="19" t="s">
        <v>58</v>
      </c>
      <c r="X7" s="19">
        <v>1</v>
      </c>
      <c r="Y7" s="3" t="s">
        <v>59</v>
      </c>
      <c r="Z7" s="19">
        <v>1</v>
      </c>
      <c r="AA7" s="19" t="s">
        <v>168</v>
      </c>
      <c r="AB7" s="19" t="s">
        <v>186</v>
      </c>
      <c r="AC7" s="97" t="s">
        <v>122</v>
      </c>
    </row>
    <row r="8" spans="1:29" s="20" customFormat="1" ht="231" x14ac:dyDescent="0.35">
      <c r="A8" s="21" t="s">
        <v>13</v>
      </c>
      <c r="B8" s="22">
        <v>845731</v>
      </c>
      <c r="C8" s="23">
        <v>15479.885071218436</v>
      </c>
      <c r="D8" s="22">
        <v>880</v>
      </c>
      <c r="E8" s="22">
        <v>29</v>
      </c>
      <c r="F8" s="22">
        <v>82</v>
      </c>
      <c r="G8" s="24">
        <v>1.03</v>
      </c>
      <c r="H8" s="97">
        <v>1</v>
      </c>
      <c r="I8" s="97">
        <v>1</v>
      </c>
      <c r="J8" s="97">
        <v>1</v>
      </c>
      <c r="K8" s="97">
        <v>1</v>
      </c>
      <c r="L8" s="97" t="s">
        <v>208</v>
      </c>
      <c r="M8" s="97">
        <v>0</v>
      </c>
      <c r="N8" s="97">
        <v>1</v>
      </c>
      <c r="O8" s="97" t="s">
        <v>60</v>
      </c>
      <c r="P8" s="97">
        <v>0</v>
      </c>
      <c r="Q8" s="97" t="s">
        <v>58</v>
      </c>
      <c r="R8" s="97">
        <v>1</v>
      </c>
      <c r="S8" s="97" t="s">
        <v>61</v>
      </c>
      <c r="T8" s="97">
        <v>1</v>
      </c>
      <c r="U8" s="97" t="s">
        <v>207</v>
      </c>
      <c r="V8" s="97">
        <v>0</v>
      </c>
      <c r="W8" s="97" t="s">
        <v>58</v>
      </c>
      <c r="X8" s="97">
        <v>1</v>
      </c>
      <c r="Y8" s="97" t="s">
        <v>62</v>
      </c>
      <c r="Z8" s="97">
        <v>0</v>
      </c>
      <c r="AA8" s="97" t="s">
        <v>58</v>
      </c>
      <c r="AB8" s="97" t="s">
        <v>169</v>
      </c>
      <c r="AC8" s="97" t="s">
        <v>49</v>
      </c>
    </row>
    <row r="9" spans="1:29" s="20" customFormat="1" ht="325.5" x14ac:dyDescent="0.35">
      <c r="A9" s="21" t="s">
        <v>14</v>
      </c>
      <c r="B9" s="22">
        <v>4144597</v>
      </c>
      <c r="C9" s="23">
        <v>93204.174998815113</v>
      </c>
      <c r="D9" s="22">
        <v>842</v>
      </c>
      <c r="E9" s="22">
        <v>417</v>
      </c>
      <c r="F9" s="22">
        <v>502</v>
      </c>
      <c r="G9" s="24">
        <v>1.24</v>
      </c>
      <c r="H9" s="19">
        <v>1</v>
      </c>
      <c r="I9" s="19">
        <v>1</v>
      </c>
      <c r="J9" s="19">
        <v>1</v>
      </c>
      <c r="K9" s="19">
        <v>1</v>
      </c>
      <c r="L9" s="19" t="s">
        <v>63</v>
      </c>
      <c r="M9" s="71">
        <v>0</v>
      </c>
      <c r="N9" s="97">
        <v>1</v>
      </c>
      <c r="O9" s="97" t="s">
        <v>189</v>
      </c>
      <c r="P9" s="19">
        <v>1</v>
      </c>
      <c r="Q9" s="19" t="s">
        <v>64</v>
      </c>
      <c r="R9" s="97">
        <v>1</v>
      </c>
      <c r="S9" s="97" t="s">
        <v>190</v>
      </c>
      <c r="T9" s="19">
        <v>1</v>
      </c>
      <c r="U9" s="19" t="s">
        <v>191</v>
      </c>
      <c r="V9" s="19">
        <v>0</v>
      </c>
      <c r="W9" s="19" t="s">
        <v>58</v>
      </c>
      <c r="X9" s="19">
        <v>1</v>
      </c>
      <c r="Y9" s="19" t="s">
        <v>65</v>
      </c>
      <c r="Z9" s="19">
        <v>1</v>
      </c>
      <c r="AA9" s="19" t="s">
        <v>193</v>
      </c>
      <c r="AB9" s="19" t="s">
        <v>192</v>
      </c>
      <c r="AC9" s="97" t="s">
        <v>123</v>
      </c>
    </row>
    <row r="10" spans="1:29" s="20" customFormat="1" ht="252" x14ac:dyDescent="0.35">
      <c r="A10" s="21" t="s">
        <v>15</v>
      </c>
      <c r="B10" s="22">
        <v>8602865</v>
      </c>
      <c r="C10" s="23">
        <v>155195.37056411256</v>
      </c>
      <c r="D10" s="22">
        <v>807</v>
      </c>
      <c r="E10" s="22">
        <v>86</v>
      </c>
      <c r="F10" s="22">
        <v>984</v>
      </c>
      <c r="G10" s="24">
        <v>1.1200000000000001</v>
      </c>
      <c r="H10" s="19">
        <v>1</v>
      </c>
      <c r="I10" s="19">
        <v>1</v>
      </c>
      <c r="J10" s="19">
        <v>1</v>
      </c>
      <c r="K10" s="71">
        <v>1</v>
      </c>
      <c r="L10" s="71" t="s">
        <v>171</v>
      </c>
      <c r="M10" s="71">
        <v>1</v>
      </c>
      <c r="N10" s="19">
        <v>1</v>
      </c>
      <c r="O10" s="19" t="s">
        <v>194</v>
      </c>
      <c r="P10" s="19">
        <v>1</v>
      </c>
      <c r="Q10" s="19" t="s">
        <v>66</v>
      </c>
      <c r="R10" s="97">
        <v>1</v>
      </c>
      <c r="S10" s="19" t="s">
        <v>197</v>
      </c>
      <c r="T10" s="19">
        <v>1</v>
      </c>
      <c r="U10" s="19" t="s">
        <v>196</v>
      </c>
      <c r="V10" s="19">
        <v>0</v>
      </c>
      <c r="W10" s="19" t="s">
        <v>58</v>
      </c>
      <c r="X10" s="19">
        <v>1</v>
      </c>
      <c r="Y10" s="19" t="s">
        <v>65</v>
      </c>
      <c r="Z10" s="19">
        <v>1</v>
      </c>
      <c r="AA10" s="19" t="s">
        <v>67</v>
      </c>
      <c r="AB10" s="19" t="s">
        <v>195</v>
      </c>
      <c r="AC10" s="97" t="s">
        <v>170</v>
      </c>
    </row>
    <row r="11" spans="1:29" ht="231" x14ac:dyDescent="0.35">
      <c r="A11" s="15" t="s">
        <v>16</v>
      </c>
      <c r="B11" s="16">
        <v>1777225</v>
      </c>
      <c r="C11" s="17">
        <v>43506.498826059775</v>
      </c>
      <c r="D11" s="16">
        <v>1136</v>
      </c>
      <c r="E11" s="16">
        <v>12</v>
      </c>
      <c r="F11" s="16">
        <v>294</v>
      </c>
      <c r="G11" s="18">
        <v>1.63</v>
      </c>
      <c r="H11" s="19">
        <v>1</v>
      </c>
      <c r="I11" s="19">
        <v>1</v>
      </c>
      <c r="J11" s="19">
        <v>1</v>
      </c>
      <c r="K11" s="97">
        <v>1</v>
      </c>
      <c r="L11" s="71" t="s">
        <v>199</v>
      </c>
      <c r="M11" s="71">
        <v>0</v>
      </c>
      <c r="N11" s="19">
        <v>0</v>
      </c>
      <c r="O11" s="19" t="s">
        <v>58</v>
      </c>
      <c r="P11" s="97">
        <v>1</v>
      </c>
      <c r="Q11" s="97" t="s">
        <v>173</v>
      </c>
      <c r="R11" s="19">
        <v>0</v>
      </c>
      <c r="S11" s="19" t="s">
        <v>58</v>
      </c>
      <c r="T11" s="97">
        <v>1</v>
      </c>
      <c r="U11" s="19" t="s">
        <v>200</v>
      </c>
      <c r="V11" s="97">
        <v>1</v>
      </c>
      <c r="W11" s="19" t="s">
        <v>172</v>
      </c>
      <c r="X11" s="19">
        <v>1</v>
      </c>
      <c r="Y11" s="3" t="s">
        <v>68</v>
      </c>
      <c r="Z11" s="19">
        <v>1</v>
      </c>
      <c r="AA11" s="3" t="s">
        <v>201</v>
      </c>
      <c r="AB11" s="3" t="s">
        <v>57</v>
      </c>
      <c r="AC11" s="93" t="s">
        <v>198</v>
      </c>
    </row>
    <row r="12" spans="1:29" ht="105" x14ac:dyDescent="0.35">
      <c r="A12" s="15" t="s">
        <v>17</v>
      </c>
      <c r="B12" s="16">
        <v>605761</v>
      </c>
      <c r="C12" s="17">
        <v>12103.236367785659</v>
      </c>
      <c r="D12" s="16">
        <v>1044</v>
      </c>
      <c r="E12" s="16">
        <v>42</v>
      </c>
      <c r="F12" s="16">
        <v>48</v>
      </c>
      <c r="G12" s="18">
        <v>0.92</v>
      </c>
      <c r="H12" s="19">
        <v>1</v>
      </c>
      <c r="I12" s="19">
        <v>1</v>
      </c>
      <c r="J12" s="19">
        <v>1</v>
      </c>
      <c r="K12" s="71">
        <v>1</v>
      </c>
      <c r="L12" s="71" t="s">
        <v>115</v>
      </c>
      <c r="M12" s="71">
        <v>1</v>
      </c>
      <c r="N12" s="19">
        <v>0</v>
      </c>
      <c r="O12" s="19" t="s">
        <v>58</v>
      </c>
      <c r="P12" s="19">
        <v>0</v>
      </c>
      <c r="Q12" s="19" t="s">
        <v>58</v>
      </c>
      <c r="R12" s="19">
        <v>0</v>
      </c>
      <c r="S12" s="19" t="s">
        <v>58</v>
      </c>
      <c r="T12" s="19">
        <v>1</v>
      </c>
      <c r="U12" s="19" t="s">
        <v>69</v>
      </c>
      <c r="V12" s="97">
        <v>1</v>
      </c>
      <c r="W12" s="19" t="s">
        <v>202</v>
      </c>
      <c r="X12" s="19">
        <v>1</v>
      </c>
      <c r="Y12" s="3" t="s">
        <v>70</v>
      </c>
      <c r="Z12" s="19">
        <v>1</v>
      </c>
      <c r="AA12" s="3" t="s">
        <v>71</v>
      </c>
      <c r="AB12" s="3" t="s">
        <v>174</v>
      </c>
      <c r="AC12" s="93" t="s">
        <v>124</v>
      </c>
    </row>
    <row r="13" spans="1:29" ht="180" customHeight="1" x14ac:dyDescent="0.35">
      <c r="A13" s="15" t="s">
        <v>18</v>
      </c>
      <c r="B13" s="16">
        <v>1572866</v>
      </c>
      <c r="C13" s="17">
        <v>34101.687367554958</v>
      </c>
      <c r="D13" s="16">
        <v>1056</v>
      </c>
      <c r="E13" s="16">
        <v>17</v>
      </c>
      <c r="F13" s="16">
        <v>221</v>
      </c>
      <c r="G13" s="18">
        <v>1.43</v>
      </c>
      <c r="H13" s="19">
        <v>1</v>
      </c>
      <c r="I13" s="19">
        <v>1</v>
      </c>
      <c r="J13" s="71">
        <v>1</v>
      </c>
      <c r="K13" s="71">
        <v>1</v>
      </c>
      <c r="L13" s="72" t="s">
        <v>206</v>
      </c>
      <c r="M13" s="19">
        <v>0</v>
      </c>
      <c r="N13" s="19">
        <v>1</v>
      </c>
      <c r="O13" s="25" t="s">
        <v>175</v>
      </c>
      <c r="P13" s="19">
        <v>0</v>
      </c>
      <c r="Q13" s="19" t="s">
        <v>58</v>
      </c>
      <c r="R13" s="19">
        <v>0</v>
      </c>
      <c r="S13" s="19" t="s">
        <v>176</v>
      </c>
      <c r="T13" s="19">
        <v>1</v>
      </c>
      <c r="U13" s="19" t="s">
        <v>203</v>
      </c>
      <c r="V13" s="19">
        <v>0</v>
      </c>
      <c r="W13" s="19" t="s">
        <v>205</v>
      </c>
      <c r="X13" s="19">
        <v>1</v>
      </c>
      <c r="Y13" s="3" t="s">
        <v>177</v>
      </c>
      <c r="Z13" s="19">
        <v>1</v>
      </c>
      <c r="AA13" s="3" t="s">
        <v>72</v>
      </c>
      <c r="AB13" s="3" t="s">
        <v>204</v>
      </c>
      <c r="AC13" s="93" t="s">
        <v>125</v>
      </c>
    </row>
    <row r="14" spans="1:29" x14ac:dyDescent="0.35">
      <c r="A14" s="10" t="s">
        <v>19</v>
      </c>
      <c r="B14" s="11">
        <v>57071654</v>
      </c>
      <c r="C14" s="12">
        <v>953213.24107317429</v>
      </c>
      <c r="D14" s="11">
        <v>887.22222222222217</v>
      </c>
      <c r="E14" s="11">
        <f>SUM(E15:E23)</f>
        <v>1880</v>
      </c>
      <c r="F14" s="11">
        <v>8270</v>
      </c>
      <c r="G14" s="13">
        <v>1.44</v>
      </c>
      <c r="H14" s="14" t="s">
        <v>57</v>
      </c>
      <c r="I14" s="14" t="s">
        <v>57</v>
      </c>
      <c r="J14" s="14" t="s">
        <v>57</v>
      </c>
      <c r="K14" s="14" t="s">
        <v>57</v>
      </c>
      <c r="L14" s="14" t="s">
        <v>57</v>
      </c>
      <c r="M14" s="14"/>
      <c r="N14" s="14" t="s">
        <v>57</v>
      </c>
      <c r="O14" s="14" t="s">
        <v>57</v>
      </c>
      <c r="P14" s="14" t="s">
        <v>57</v>
      </c>
      <c r="Q14" s="14" t="s">
        <v>57</v>
      </c>
      <c r="R14" s="14" t="s">
        <v>57</v>
      </c>
      <c r="S14" s="14" t="s">
        <v>57</v>
      </c>
      <c r="T14" s="14" t="s">
        <v>57</v>
      </c>
      <c r="U14" s="14" t="s">
        <v>57</v>
      </c>
      <c r="V14" s="14" t="s">
        <v>57</v>
      </c>
      <c r="W14" s="14" t="s">
        <v>57</v>
      </c>
      <c r="X14" s="14" t="s">
        <v>57</v>
      </c>
      <c r="Y14" s="14" t="s">
        <v>57</v>
      </c>
      <c r="Z14" s="14" t="s">
        <v>57</v>
      </c>
      <c r="AA14" s="14" t="s">
        <v>57</v>
      </c>
      <c r="AB14" s="14" t="s">
        <v>57</v>
      </c>
      <c r="AC14" s="96"/>
    </row>
    <row r="15" spans="1:29" s="20" customFormat="1" ht="168" x14ac:dyDescent="0.35">
      <c r="A15" s="21" t="s">
        <v>20</v>
      </c>
      <c r="B15" s="22">
        <v>3337357</v>
      </c>
      <c r="C15" s="26">
        <v>52843.468177159652</v>
      </c>
      <c r="D15" s="22">
        <v>731</v>
      </c>
      <c r="E15" s="22">
        <v>28</v>
      </c>
      <c r="F15" s="22">
        <v>491</v>
      </c>
      <c r="G15" s="24">
        <v>1.45</v>
      </c>
      <c r="H15" s="19">
        <v>1</v>
      </c>
      <c r="I15" s="19">
        <v>1</v>
      </c>
      <c r="J15" s="19">
        <v>1</v>
      </c>
      <c r="K15" s="19">
        <v>1</v>
      </c>
      <c r="L15" s="71" t="s">
        <v>216</v>
      </c>
      <c r="M15" s="71">
        <v>0</v>
      </c>
      <c r="N15" s="97">
        <v>1</v>
      </c>
      <c r="O15" s="97" t="s">
        <v>209</v>
      </c>
      <c r="P15" s="19">
        <v>1</v>
      </c>
      <c r="Q15" s="19" t="s">
        <v>136</v>
      </c>
      <c r="R15" s="19">
        <v>0</v>
      </c>
      <c r="S15" s="19" t="s">
        <v>58</v>
      </c>
      <c r="T15" s="19">
        <v>1</v>
      </c>
      <c r="U15" s="19" t="s">
        <v>137</v>
      </c>
      <c r="V15" s="97">
        <v>1</v>
      </c>
      <c r="W15" s="97" t="s">
        <v>135</v>
      </c>
      <c r="X15" s="19">
        <v>1</v>
      </c>
      <c r="Y15" s="19" t="s">
        <v>73</v>
      </c>
      <c r="Z15" s="19">
        <v>1</v>
      </c>
      <c r="AA15" s="19" t="s">
        <v>134</v>
      </c>
      <c r="AB15" s="19" t="s">
        <v>210</v>
      </c>
      <c r="AC15" s="97" t="s">
        <v>50</v>
      </c>
    </row>
    <row r="16" spans="1:29" s="20" customFormat="1" ht="136.5" x14ac:dyDescent="0.35">
      <c r="A16" s="21" t="s">
        <v>21</v>
      </c>
      <c r="B16" s="22">
        <v>14873064</v>
      </c>
      <c r="C16" s="26">
        <v>268660.84078630421</v>
      </c>
      <c r="D16" s="22">
        <v>913</v>
      </c>
      <c r="E16" s="22">
        <v>401</v>
      </c>
      <c r="F16" s="22">
        <v>2029</v>
      </c>
      <c r="G16" s="24">
        <v>1.32</v>
      </c>
      <c r="H16" s="19">
        <v>1</v>
      </c>
      <c r="I16" s="19">
        <v>1</v>
      </c>
      <c r="J16" s="19">
        <v>1</v>
      </c>
      <c r="K16" s="71">
        <v>0</v>
      </c>
      <c r="L16" s="97" t="s">
        <v>58</v>
      </c>
      <c r="M16" s="71">
        <v>0</v>
      </c>
      <c r="N16" s="97">
        <v>1</v>
      </c>
      <c r="O16" s="19" t="s">
        <v>213</v>
      </c>
      <c r="P16" s="19">
        <v>1</v>
      </c>
      <c r="Q16" s="19" t="s">
        <v>66</v>
      </c>
      <c r="R16" s="97">
        <v>1</v>
      </c>
      <c r="S16" s="19" t="s">
        <v>214</v>
      </c>
      <c r="T16" s="97">
        <v>1</v>
      </c>
      <c r="U16" s="19" t="s">
        <v>138</v>
      </c>
      <c r="V16" s="19">
        <v>0</v>
      </c>
      <c r="W16" s="19" t="s">
        <v>58</v>
      </c>
      <c r="X16" s="19">
        <v>1</v>
      </c>
      <c r="Y16" s="19" t="s">
        <v>65</v>
      </c>
      <c r="Z16" s="19">
        <v>1</v>
      </c>
      <c r="AA16" s="19" t="s">
        <v>212</v>
      </c>
      <c r="AB16" s="19" t="s">
        <v>57</v>
      </c>
      <c r="AC16" s="97" t="s">
        <v>211</v>
      </c>
    </row>
    <row r="17" spans="1:29" s="20" customFormat="1" ht="210" x14ac:dyDescent="0.35">
      <c r="A17" s="21" t="s">
        <v>22</v>
      </c>
      <c r="B17" s="22">
        <v>9132078</v>
      </c>
      <c r="C17" s="26">
        <v>147890.39175538524</v>
      </c>
      <c r="D17" s="22">
        <v>942</v>
      </c>
      <c r="E17" s="22">
        <v>823</v>
      </c>
      <c r="F17" s="22">
        <v>1203</v>
      </c>
      <c r="G17" s="24">
        <v>1.33</v>
      </c>
      <c r="H17" s="19">
        <v>1</v>
      </c>
      <c r="I17" s="19">
        <v>1</v>
      </c>
      <c r="J17" s="19">
        <v>1</v>
      </c>
      <c r="K17" s="97">
        <v>1</v>
      </c>
      <c r="L17" s="71" t="s">
        <v>139</v>
      </c>
      <c r="M17" s="71">
        <v>0</v>
      </c>
      <c r="N17" s="97">
        <v>1</v>
      </c>
      <c r="O17" s="97" t="s">
        <v>183</v>
      </c>
      <c r="P17" s="97">
        <v>1</v>
      </c>
      <c r="Q17" s="19" t="s">
        <v>215</v>
      </c>
      <c r="R17" s="97">
        <v>1</v>
      </c>
      <c r="S17" s="19" t="s">
        <v>180</v>
      </c>
      <c r="T17" s="19">
        <v>1</v>
      </c>
      <c r="U17" s="19" t="s">
        <v>181</v>
      </c>
      <c r="V17" s="19">
        <v>1</v>
      </c>
      <c r="W17" s="19" t="s">
        <v>182</v>
      </c>
      <c r="X17" s="19">
        <v>1</v>
      </c>
      <c r="Y17" s="19" t="s">
        <v>65</v>
      </c>
      <c r="Z17" s="19">
        <v>1</v>
      </c>
      <c r="AA17" s="19" t="s">
        <v>74</v>
      </c>
      <c r="AB17" s="19" t="s">
        <v>218</v>
      </c>
      <c r="AC17" s="97" t="s">
        <v>51</v>
      </c>
    </row>
    <row r="18" spans="1:29" s="20" customFormat="1" ht="315" x14ac:dyDescent="0.35">
      <c r="A18" s="21" t="s">
        <v>23</v>
      </c>
      <c r="B18" s="22">
        <v>7075181</v>
      </c>
      <c r="C18" s="26">
        <v>89524.183600037883</v>
      </c>
      <c r="D18" s="22">
        <v>636</v>
      </c>
      <c r="E18" s="22">
        <v>96</v>
      </c>
      <c r="F18" s="22">
        <v>787</v>
      </c>
      <c r="G18" s="24">
        <v>1.1200000000000001</v>
      </c>
      <c r="H18" s="19">
        <v>1</v>
      </c>
      <c r="I18" s="19">
        <v>1</v>
      </c>
      <c r="J18" s="19">
        <v>1</v>
      </c>
      <c r="K18" s="71">
        <v>0</v>
      </c>
      <c r="L18" s="71" t="s">
        <v>58</v>
      </c>
      <c r="M18" s="71">
        <v>0</v>
      </c>
      <c r="N18" s="19">
        <v>1</v>
      </c>
      <c r="O18" s="19" t="s">
        <v>221</v>
      </c>
      <c r="P18" s="19">
        <v>1</v>
      </c>
      <c r="Q18" s="19" t="s">
        <v>141</v>
      </c>
      <c r="R18" s="19">
        <v>0</v>
      </c>
      <c r="S18" s="19" t="s">
        <v>58</v>
      </c>
      <c r="T18" s="19">
        <v>1</v>
      </c>
      <c r="U18" s="19" t="s">
        <v>220</v>
      </c>
      <c r="V18" s="19">
        <v>1</v>
      </c>
      <c r="W18" s="19" t="s">
        <v>75</v>
      </c>
      <c r="X18" s="19">
        <v>1</v>
      </c>
      <c r="Y18" s="19" t="s">
        <v>65</v>
      </c>
      <c r="Z18" s="19">
        <v>1</v>
      </c>
      <c r="AA18" s="19" t="s">
        <v>140</v>
      </c>
      <c r="AB18" s="19" t="s">
        <v>222</v>
      </c>
      <c r="AC18" s="97" t="s">
        <v>219</v>
      </c>
    </row>
    <row r="19" spans="1:29" s="20" customFormat="1" ht="304.5" x14ac:dyDescent="0.35">
      <c r="A19" s="21" t="s">
        <v>24</v>
      </c>
      <c r="B19" s="22">
        <v>4018127</v>
      </c>
      <c r="C19" s="26">
        <v>62386.786644376683</v>
      </c>
      <c r="D19" s="22">
        <v>929</v>
      </c>
      <c r="E19" s="22">
        <v>34</v>
      </c>
      <c r="F19" s="22">
        <v>608</v>
      </c>
      <c r="G19" s="24">
        <v>1.51</v>
      </c>
      <c r="H19" s="19">
        <v>1</v>
      </c>
      <c r="I19" s="19">
        <v>1</v>
      </c>
      <c r="J19" s="19">
        <v>1</v>
      </c>
      <c r="K19" s="97">
        <v>1</v>
      </c>
      <c r="L19" s="71" t="s">
        <v>227</v>
      </c>
      <c r="M19" s="71">
        <v>0</v>
      </c>
      <c r="N19" s="97">
        <v>1</v>
      </c>
      <c r="O19" s="19" t="s">
        <v>225</v>
      </c>
      <c r="P19" s="19">
        <v>0</v>
      </c>
      <c r="Q19" s="97" t="s">
        <v>58</v>
      </c>
      <c r="R19" s="97">
        <v>1</v>
      </c>
      <c r="S19" s="19" t="s">
        <v>224</v>
      </c>
      <c r="T19" s="19">
        <v>1</v>
      </c>
      <c r="U19" s="19" t="s">
        <v>143</v>
      </c>
      <c r="V19" s="19">
        <v>1</v>
      </c>
      <c r="W19" s="19" t="s">
        <v>76</v>
      </c>
      <c r="X19" s="19">
        <v>1</v>
      </c>
      <c r="Y19" s="19" t="s">
        <v>65</v>
      </c>
      <c r="Z19" s="19">
        <v>1</v>
      </c>
      <c r="AA19" s="19" t="s">
        <v>223</v>
      </c>
      <c r="AB19" s="19" t="s">
        <v>226</v>
      </c>
      <c r="AC19" s="97" t="s">
        <v>142</v>
      </c>
    </row>
    <row r="20" spans="1:29" s="20" customFormat="1" ht="220.5" x14ac:dyDescent="0.35">
      <c r="A20" s="21" t="s">
        <v>25</v>
      </c>
      <c r="B20" s="22">
        <v>9557071</v>
      </c>
      <c r="C20" s="26">
        <v>181550.64201515104</v>
      </c>
      <c r="D20" s="22">
        <v>970</v>
      </c>
      <c r="E20" s="22">
        <v>201</v>
      </c>
      <c r="F20" s="22">
        <v>1861</v>
      </c>
      <c r="G20" s="24">
        <v>1.96</v>
      </c>
      <c r="H20" s="19">
        <v>1</v>
      </c>
      <c r="I20" s="19">
        <v>1</v>
      </c>
      <c r="J20" s="19">
        <v>1</v>
      </c>
      <c r="K20" s="97">
        <v>1</v>
      </c>
      <c r="L20" s="71" t="s">
        <v>230</v>
      </c>
      <c r="M20" s="71">
        <v>0</v>
      </c>
      <c r="N20" s="19">
        <v>0</v>
      </c>
      <c r="O20" s="19" t="s">
        <v>58</v>
      </c>
      <c r="P20" s="97">
        <v>1</v>
      </c>
      <c r="Q20" s="19" t="s">
        <v>145</v>
      </c>
      <c r="R20" s="19">
        <v>0</v>
      </c>
      <c r="S20" s="19" t="s">
        <v>58</v>
      </c>
      <c r="T20" s="97">
        <v>1</v>
      </c>
      <c r="U20" s="97" t="s">
        <v>231</v>
      </c>
      <c r="V20" s="97">
        <v>1</v>
      </c>
      <c r="W20" s="97" t="s">
        <v>239</v>
      </c>
      <c r="X20" s="19">
        <v>1</v>
      </c>
      <c r="Y20" s="19" t="s">
        <v>77</v>
      </c>
      <c r="Z20" s="19">
        <v>1</v>
      </c>
      <c r="AA20" s="19" t="s">
        <v>228</v>
      </c>
      <c r="AB20" s="19" t="s">
        <v>229</v>
      </c>
      <c r="AC20" s="97" t="s">
        <v>144</v>
      </c>
    </row>
    <row r="21" spans="1:29" s="20" customFormat="1" ht="241.5" x14ac:dyDescent="0.35">
      <c r="A21" s="21" t="s">
        <v>26</v>
      </c>
      <c r="B21" s="22">
        <v>3273227</v>
      </c>
      <c r="C21" s="26">
        <v>45358.615520801308</v>
      </c>
      <c r="D21" s="22">
        <v>827</v>
      </c>
      <c r="E21" s="22">
        <v>23</v>
      </c>
      <c r="F21" s="22">
        <v>353</v>
      </c>
      <c r="G21" s="24">
        <v>1.1000000000000001</v>
      </c>
      <c r="H21" s="19">
        <v>1</v>
      </c>
      <c r="I21" s="19">
        <v>1</v>
      </c>
      <c r="J21" s="19">
        <v>1</v>
      </c>
      <c r="K21" s="19">
        <v>1</v>
      </c>
      <c r="L21" s="71" t="s">
        <v>234</v>
      </c>
      <c r="M21" s="71">
        <v>0</v>
      </c>
      <c r="N21" s="19">
        <v>0</v>
      </c>
      <c r="O21" s="19" t="s">
        <v>58</v>
      </c>
      <c r="P21" s="19">
        <v>1</v>
      </c>
      <c r="Q21" s="3" t="s">
        <v>233</v>
      </c>
      <c r="R21" s="97">
        <v>1</v>
      </c>
      <c r="S21" s="19" t="s">
        <v>236</v>
      </c>
      <c r="T21" s="19">
        <v>1</v>
      </c>
      <c r="U21" s="19" t="s">
        <v>78</v>
      </c>
      <c r="V21" s="19">
        <v>1</v>
      </c>
      <c r="W21" s="19" t="s">
        <v>79</v>
      </c>
      <c r="X21" s="19">
        <v>1</v>
      </c>
      <c r="Y21" s="19" t="s">
        <v>77</v>
      </c>
      <c r="Z21" s="19">
        <v>1</v>
      </c>
      <c r="AA21" s="19" t="s">
        <v>235</v>
      </c>
      <c r="AB21" s="19" t="s">
        <v>232</v>
      </c>
      <c r="AC21" s="97" t="s">
        <v>146</v>
      </c>
    </row>
    <row r="22" spans="1:29" s="20" customFormat="1" ht="210" x14ac:dyDescent="0.35">
      <c r="A22" s="21" t="s">
        <v>27</v>
      </c>
      <c r="B22" s="22">
        <v>3506853</v>
      </c>
      <c r="C22" s="26">
        <v>64294.546555611756</v>
      </c>
      <c r="D22" s="22">
        <v>1057</v>
      </c>
      <c r="E22" s="22">
        <v>242</v>
      </c>
      <c r="F22" s="22">
        <v>601</v>
      </c>
      <c r="G22" s="24">
        <v>1.71</v>
      </c>
      <c r="H22" s="19">
        <v>1</v>
      </c>
      <c r="I22" s="19">
        <v>1</v>
      </c>
      <c r="J22" s="19">
        <v>1</v>
      </c>
      <c r="K22" s="19">
        <v>1</v>
      </c>
      <c r="L22" s="19" t="s">
        <v>237</v>
      </c>
      <c r="M22" s="71">
        <v>0</v>
      </c>
      <c r="N22" s="19">
        <v>0</v>
      </c>
      <c r="O22" s="19" t="s">
        <v>58</v>
      </c>
      <c r="P22" s="97">
        <v>1</v>
      </c>
      <c r="Q22" s="19" t="s">
        <v>147</v>
      </c>
      <c r="R22" s="19">
        <v>0</v>
      </c>
      <c r="S22" s="19" t="s">
        <v>58</v>
      </c>
      <c r="T22" s="19">
        <v>1</v>
      </c>
      <c r="U22" s="19" t="s">
        <v>149</v>
      </c>
      <c r="V22" s="97">
        <v>1</v>
      </c>
      <c r="W22" s="97" t="s">
        <v>238</v>
      </c>
      <c r="X22" s="19">
        <v>1</v>
      </c>
      <c r="Y22" s="19" t="s">
        <v>77</v>
      </c>
      <c r="Z22" s="19">
        <v>1</v>
      </c>
      <c r="AA22" s="19" t="s">
        <v>80</v>
      </c>
      <c r="AB22" s="19" t="s">
        <v>148</v>
      </c>
      <c r="AC22" s="97" t="s">
        <v>118</v>
      </c>
    </row>
    <row r="23" spans="1:29" s="20" customFormat="1" ht="84" x14ac:dyDescent="0.35">
      <c r="A23" s="21" t="s">
        <v>28</v>
      </c>
      <c r="B23" s="22">
        <v>2298696</v>
      </c>
      <c r="C23" s="26">
        <v>40703.766018346563</v>
      </c>
      <c r="D23" s="22">
        <v>980</v>
      </c>
      <c r="E23" s="22">
        <v>32</v>
      </c>
      <c r="F23" s="22">
        <v>339</v>
      </c>
      <c r="G23" s="24">
        <v>1.48</v>
      </c>
      <c r="H23" s="19">
        <v>1</v>
      </c>
      <c r="I23" s="19">
        <v>1</v>
      </c>
      <c r="J23" s="19">
        <v>1</v>
      </c>
      <c r="K23" s="19">
        <v>0</v>
      </c>
      <c r="L23" s="19" t="s">
        <v>58</v>
      </c>
      <c r="M23" s="71">
        <v>0</v>
      </c>
      <c r="N23" s="19">
        <v>0</v>
      </c>
      <c r="O23" s="19" t="s">
        <v>58</v>
      </c>
      <c r="P23" s="19">
        <v>1</v>
      </c>
      <c r="Q23" s="19" t="s">
        <v>81</v>
      </c>
      <c r="R23" s="19">
        <v>0</v>
      </c>
      <c r="S23" s="19" t="s">
        <v>58</v>
      </c>
      <c r="T23" s="19">
        <v>1</v>
      </c>
      <c r="U23" s="19" t="s">
        <v>82</v>
      </c>
      <c r="V23" s="19">
        <v>1</v>
      </c>
      <c r="W23" s="19" t="s">
        <v>83</v>
      </c>
      <c r="X23" s="19">
        <v>1</v>
      </c>
      <c r="Y23" s="19" t="s">
        <v>77</v>
      </c>
      <c r="Z23" s="19">
        <v>1</v>
      </c>
      <c r="AA23" s="19" t="s">
        <v>84</v>
      </c>
      <c r="AB23" s="19" t="s">
        <v>240</v>
      </c>
      <c r="AC23" s="97" t="s">
        <v>52</v>
      </c>
    </row>
    <row r="24" spans="1:29" x14ac:dyDescent="0.35">
      <c r="A24" s="10" t="s">
        <v>29</v>
      </c>
      <c r="B24" s="11">
        <v>16297074</v>
      </c>
      <c r="C24" s="12">
        <v>659758.6991173795</v>
      </c>
      <c r="D24" s="11">
        <v>1727.25</v>
      </c>
      <c r="E24" s="11">
        <f>SUM(E25:E28)</f>
        <v>708</v>
      </c>
      <c r="F24" s="11">
        <v>3801</v>
      </c>
      <c r="G24" s="13">
        <v>2.39</v>
      </c>
      <c r="H24" s="14" t="s">
        <v>57</v>
      </c>
      <c r="I24" s="14" t="s">
        <v>57</v>
      </c>
      <c r="J24" s="14" t="s">
        <v>57</v>
      </c>
      <c r="K24" s="14" t="s">
        <v>57</v>
      </c>
      <c r="L24" s="14" t="s">
        <v>57</v>
      </c>
      <c r="M24" s="14"/>
      <c r="N24" s="14" t="s">
        <v>57</v>
      </c>
      <c r="O24" s="14" t="s">
        <v>57</v>
      </c>
      <c r="P24" s="14" t="s">
        <v>57</v>
      </c>
      <c r="Q24" s="14" t="s">
        <v>57</v>
      </c>
      <c r="R24" s="14" t="s">
        <v>57</v>
      </c>
      <c r="S24" s="14" t="s">
        <v>57</v>
      </c>
      <c r="T24" s="14" t="s">
        <v>57</v>
      </c>
      <c r="U24" s="14" t="s">
        <v>57</v>
      </c>
      <c r="V24" s="14" t="s">
        <v>57</v>
      </c>
      <c r="W24" s="14" t="s">
        <v>57</v>
      </c>
      <c r="X24" s="14" t="s">
        <v>57</v>
      </c>
      <c r="Y24" s="14" t="s">
        <v>57</v>
      </c>
      <c r="Z24" s="14" t="s">
        <v>57</v>
      </c>
      <c r="AA24" s="14" t="s">
        <v>57</v>
      </c>
      <c r="AB24" s="14" t="s">
        <v>57</v>
      </c>
      <c r="AC24" s="96"/>
    </row>
    <row r="25" spans="1:29" ht="220.5" x14ac:dyDescent="0.35">
      <c r="A25" s="15" t="s">
        <v>30</v>
      </c>
      <c r="B25" s="16">
        <v>7018354</v>
      </c>
      <c r="C25" s="17">
        <v>191898.68952713197</v>
      </c>
      <c r="D25" s="16">
        <v>1306</v>
      </c>
      <c r="E25" s="16">
        <v>115</v>
      </c>
      <c r="F25" s="16">
        <v>1409</v>
      </c>
      <c r="G25" s="18">
        <v>2.08</v>
      </c>
      <c r="H25" s="19">
        <v>1</v>
      </c>
      <c r="I25" s="19">
        <v>1</v>
      </c>
      <c r="J25" s="19">
        <v>1</v>
      </c>
      <c r="K25" s="19">
        <v>1</v>
      </c>
      <c r="L25" s="3" t="s">
        <v>242</v>
      </c>
      <c r="M25" s="71">
        <v>0</v>
      </c>
      <c r="N25" s="97">
        <v>1</v>
      </c>
      <c r="O25" s="19" t="s">
        <v>241</v>
      </c>
      <c r="P25" s="19">
        <v>1</v>
      </c>
      <c r="Q25" s="19" t="s">
        <v>164</v>
      </c>
      <c r="R25" s="19">
        <v>1</v>
      </c>
      <c r="S25" s="19" t="s">
        <v>85</v>
      </c>
      <c r="T25" s="97">
        <v>1</v>
      </c>
      <c r="U25" s="19" t="s">
        <v>244</v>
      </c>
      <c r="V25" s="19">
        <v>0</v>
      </c>
      <c r="W25" s="19" t="s">
        <v>58</v>
      </c>
      <c r="X25" s="19">
        <v>1</v>
      </c>
      <c r="Y25" s="3" t="s">
        <v>86</v>
      </c>
      <c r="Z25" s="19">
        <v>1</v>
      </c>
      <c r="AA25" s="3" t="s">
        <v>87</v>
      </c>
      <c r="AB25" s="3" t="s">
        <v>243</v>
      </c>
      <c r="AC25" s="93" t="s">
        <v>126</v>
      </c>
    </row>
    <row r="26" spans="1:29" s="20" customFormat="1" ht="304.5" x14ac:dyDescent="0.35">
      <c r="A26" s="21" t="s">
        <v>31</v>
      </c>
      <c r="B26" s="22">
        <v>3484466</v>
      </c>
      <c r="C26" s="26">
        <v>126805.05783788257</v>
      </c>
      <c r="D26" s="22">
        <v>1403</v>
      </c>
      <c r="E26" s="22">
        <v>60</v>
      </c>
      <c r="F26" s="22">
        <v>877</v>
      </c>
      <c r="G26" s="24">
        <v>2.62</v>
      </c>
      <c r="H26" s="19">
        <v>1</v>
      </c>
      <c r="I26" s="19">
        <v>1</v>
      </c>
      <c r="J26" s="19">
        <v>1</v>
      </c>
      <c r="K26" s="71">
        <v>1</v>
      </c>
      <c r="L26" s="71" t="s">
        <v>247</v>
      </c>
      <c r="M26" s="71">
        <v>0</v>
      </c>
      <c r="N26" s="97">
        <v>1</v>
      </c>
      <c r="O26" s="19" t="s">
        <v>150</v>
      </c>
      <c r="P26" s="19">
        <v>1</v>
      </c>
      <c r="Q26" s="19" t="s">
        <v>246</v>
      </c>
      <c r="R26" s="19">
        <v>0</v>
      </c>
      <c r="S26" s="19" t="s">
        <v>58</v>
      </c>
      <c r="T26" s="19">
        <v>1</v>
      </c>
      <c r="U26" s="19" t="s">
        <v>152</v>
      </c>
      <c r="V26" s="97">
        <v>1</v>
      </c>
      <c r="W26" s="97" t="s">
        <v>151</v>
      </c>
      <c r="X26" s="19">
        <v>1</v>
      </c>
      <c r="Y26" s="19" t="s">
        <v>77</v>
      </c>
      <c r="Z26" s="19">
        <v>1</v>
      </c>
      <c r="AA26" s="19" t="s">
        <v>88</v>
      </c>
      <c r="AB26" s="19" t="s">
        <v>245</v>
      </c>
      <c r="AC26" s="97" t="s">
        <v>53</v>
      </c>
    </row>
    <row r="27" spans="1:29" s="20" customFormat="1" ht="178.5" x14ac:dyDescent="0.35">
      <c r="A27" s="21" t="s">
        <v>32</v>
      </c>
      <c r="B27" s="22">
        <v>2778986</v>
      </c>
      <c r="C27" s="26">
        <v>96372.195278726562</v>
      </c>
      <c r="D27" s="22">
        <v>1514</v>
      </c>
      <c r="E27" s="22">
        <v>65</v>
      </c>
      <c r="F27" s="22">
        <v>484</v>
      </c>
      <c r="G27" s="24">
        <v>1.78</v>
      </c>
      <c r="H27" s="19">
        <v>1</v>
      </c>
      <c r="I27" s="19">
        <v>1</v>
      </c>
      <c r="J27" s="19">
        <v>1</v>
      </c>
      <c r="K27" s="71">
        <v>0</v>
      </c>
      <c r="L27" s="71" t="s">
        <v>58</v>
      </c>
      <c r="M27" s="71">
        <v>0</v>
      </c>
      <c r="N27" s="97">
        <v>1</v>
      </c>
      <c r="O27" s="19" t="s">
        <v>156</v>
      </c>
      <c r="P27" s="19">
        <v>1</v>
      </c>
      <c r="Q27" s="19" t="s">
        <v>155</v>
      </c>
      <c r="R27" s="19">
        <v>1</v>
      </c>
      <c r="S27" s="19" t="s">
        <v>89</v>
      </c>
      <c r="T27" s="19">
        <v>1</v>
      </c>
      <c r="U27" s="19" t="s">
        <v>249</v>
      </c>
      <c r="V27" s="19">
        <v>1</v>
      </c>
      <c r="W27" s="19" t="s">
        <v>153</v>
      </c>
      <c r="X27" s="19">
        <v>1</v>
      </c>
      <c r="Y27" s="19" t="s">
        <v>65</v>
      </c>
      <c r="Z27" s="19">
        <v>1</v>
      </c>
      <c r="AA27" s="19" t="s">
        <v>90</v>
      </c>
      <c r="AB27" s="19" t="s">
        <v>248</v>
      </c>
      <c r="AC27" s="97" t="s">
        <v>154</v>
      </c>
    </row>
    <row r="28" spans="1:29" s="20" customFormat="1" ht="241.5" x14ac:dyDescent="0.35">
      <c r="A28" s="21" t="s">
        <v>33</v>
      </c>
      <c r="B28" s="22">
        <v>3015268</v>
      </c>
      <c r="C28" s="23">
        <v>244682.75647363835</v>
      </c>
      <c r="D28" s="22">
        <v>2686</v>
      </c>
      <c r="E28" s="22">
        <v>468</v>
      </c>
      <c r="F28" s="22">
        <v>1031</v>
      </c>
      <c r="G28" s="24">
        <v>3.39</v>
      </c>
      <c r="H28" s="19">
        <v>1</v>
      </c>
      <c r="I28" s="19">
        <v>1</v>
      </c>
      <c r="J28" s="19">
        <v>1</v>
      </c>
      <c r="K28" s="19">
        <v>1</v>
      </c>
      <c r="L28" s="71" t="s">
        <v>254</v>
      </c>
      <c r="M28" s="71">
        <v>0</v>
      </c>
      <c r="N28" s="93">
        <v>1</v>
      </c>
      <c r="O28" s="19" t="s">
        <v>253</v>
      </c>
      <c r="P28" s="93">
        <v>1</v>
      </c>
      <c r="Q28" s="19" t="s">
        <v>167</v>
      </c>
      <c r="R28" s="19">
        <v>1</v>
      </c>
      <c r="S28" s="19" t="s">
        <v>166</v>
      </c>
      <c r="T28" s="19">
        <v>1</v>
      </c>
      <c r="U28" s="19" t="s">
        <v>251</v>
      </c>
      <c r="V28" s="19">
        <v>1</v>
      </c>
      <c r="W28" s="19" t="s">
        <v>250</v>
      </c>
      <c r="X28" s="19">
        <v>1</v>
      </c>
      <c r="Y28" s="19" t="s">
        <v>91</v>
      </c>
      <c r="Z28" s="19">
        <v>0</v>
      </c>
      <c r="AA28" s="19" t="s">
        <v>58</v>
      </c>
      <c r="AB28" s="19" t="s">
        <v>252</v>
      </c>
      <c r="AC28" s="97" t="s">
        <v>165</v>
      </c>
    </row>
    <row r="29" spans="1:29" x14ac:dyDescent="0.35">
      <c r="A29" s="10" t="s">
        <v>34</v>
      </c>
      <c r="B29" s="11">
        <v>88371433</v>
      </c>
      <c r="C29" s="12">
        <v>3480767.3119192827</v>
      </c>
      <c r="D29" s="11">
        <v>1665.75</v>
      </c>
      <c r="E29" s="11">
        <f>SUM(E30:E33)</f>
        <v>6678</v>
      </c>
      <c r="F29" s="11">
        <v>23636</v>
      </c>
      <c r="G29" s="13">
        <v>2.72</v>
      </c>
      <c r="H29" s="14" t="s">
        <v>57</v>
      </c>
      <c r="I29" s="14" t="s">
        <v>57</v>
      </c>
      <c r="J29" s="14" t="s">
        <v>57</v>
      </c>
      <c r="K29" s="14" t="s">
        <v>57</v>
      </c>
      <c r="L29" s="14" t="s">
        <v>57</v>
      </c>
      <c r="M29" s="14"/>
      <c r="N29" s="14" t="s">
        <v>57</v>
      </c>
      <c r="O29" s="14" t="s">
        <v>57</v>
      </c>
      <c r="P29" s="14" t="s">
        <v>57</v>
      </c>
      <c r="Q29" s="14" t="s">
        <v>57</v>
      </c>
      <c r="R29" s="14" t="s">
        <v>57</v>
      </c>
      <c r="S29" s="14" t="s">
        <v>57</v>
      </c>
      <c r="T29" s="14" t="s">
        <v>57</v>
      </c>
      <c r="U29" s="14" t="s">
        <v>57</v>
      </c>
      <c r="V29" s="14" t="s">
        <v>57</v>
      </c>
      <c r="W29" s="14" t="s">
        <v>57</v>
      </c>
      <c r="X29" s="14" t="s">
        <v>57</v>
      </c>
      <c r="Y29" s="14" t="s">
        <v>57</v>
      </c>
      <c r="Z29" s="14" t="s">
        <v>57</v>
      </c>
      <c r="AA29" s="14" t="s">
        <v>57</v>
      </c>
      <c r="AB29" s="14" t="s">
        <v>57</v>
      </c>
      <c r="AC29" s="96"/>
    </row>
    <row r="30" spans="1:29" ht="252" x14ac:dyDescent="0.35">
      <c r="A30" s="15" t="s">
        <v>35</v>
      </c>
      <c r="B30" s="16">
        <v>4018650</v>
      </c>
      <c r="C30" s="17">
        <v>113351.86255720755</v>
      </c>
      <c r="D30" s="16">
        <v>1477</v>
      </c>
      <c r="E30" s="16">
        <v>166</v>
      </c>
      <c r="F30" s="16">
        <v>1091</v>
      </c>
      <c r="G30" s="18">
        <v>2.72</v>
      </c>
      <c r="H30" s="3">
        <v>1</v>
      </c>
      <c r="I30" s="19">
        <v>1</v>
      </c>
      <c r="J30" s="19">
        <v>1</v>
      </c>
      <c r="K30" s="71">
        <v>1</v>
      </c>
      <c r="L30" s="71" t="s">
        <v>217</v>
      </c>
      <c r="M30" s="71">
        <v>0</v>
      </c>
      <c r="N30" s="97">
        <v>1</v>
      </c>
      <c r="O30" s="97" t="s">
        <v>256</v>
      </c>
      <c r="P30" s="97">
        <v>1</v>
      </c>
      <c r="Q30" s="19" t="s">
        <v>257</v>
      </c>
      <c r="R30" s="19">
        <v>1</v>
      </c>
      <c r="S30" s="19" t="s">
        <v>92</v>
      </c>
      <c r="T30" s="97">
        <v>1</v>
      </c>
      <c r="U30" s="97" t="s">
        <v>160</v>
      </c>
      <c r="V30" s="19">
        <v>0</v>
      </c>
      <c r="W30" s="19" t="s">
        <v>58</v>
      </c>
      <c r="X30" s="19">
        <v>1</v>
      </c>
      <c r="Y30" s="3" t="s">
        <v>93</v>
      </c>
      <c r="Z30" s="19">
        <v>1</v>
      </c>
      <c r="AA30" s="3" t="s">
        <v>159</v>
      </c>
      <c r="AB30" s="3" t="s">
        <v>258</v>
      </c>
      <c r="AC30" s="93" t="s">
        <v>255</v>
      </c>
    </row>
    <row r="31" spans="1:29" s="20" customFormat="1" ht="262.5" x14ac:dyDescent="0.35">
      <c r="A31" s="21" t="s">
        <v>36</v>
      </c>
      <c r="B31" s="22">
        <v>21168791</v>
      </c>
      <c r="C31" s="26">
        <v>576199.05051189428</v>
      </c>
      <c r="D31" s="22">
        <v>1358</v>
      </c>
      <c r="E31" s="22">
        <v>498</v>
      </c>
      <c r="F31" s="22">
        <v>4341</v>
      </c>
      <c r="G31" s="24">
        <v>2.06</v>
      </c>
      <c r="H31" s="19">
        <v>1</v>
      </c>
      <c r="I31" s="19">
        <v>1</v>
      </c>
      <c r="J31" s="19">
        <v>1</v>
      </c>
      <c r="K31" s="19">
        <v>1</v>
      </c>
      <c r="L31" s="19" t="s">
        <v>94</v>
      </c>
      <c r="M31" s="19">
        <v>1</v>
      </c>
      <c r="N31" s="19">
        <v>0</v>
      </c>
      <c r="O31" s="19" t="s">
        <v>58</v>
      </c>
      <c r="P31" s="19">
        <v>1</v>
      </c>
      <c r="Q31" s="19" t="s">
        <v>95</v>
      </c>
      <c r="R31" s="19">
        <v>1</v>
      </c>
      <c r="S31" s="19" t="s">
        <v>96</v>
      </c>
      <c r="T31" s="19">
        <v>1</v>
      </c>
      <c r="U31" s="19" t="s">
        <v>259</v>
      </c>
      <c r="V31" s="97">
        <v>1</v>
      </c>
      <c r="W31" s="97" t="s">
        <v>157</v>
      </c>
      <c r="X31" s="19">
        <v>1</v>
      </c>
      <c r="Y31" s="19" t="s">
        <v>65</v>
      </c>
      <c r="Z31" s="97">
        <v>1</v>
      </c>
      <c r="AA31" s="19" t="s">
        <v>275</v>
      </c>
      <c r="AB31" s="19" t="s">
        <v>260</v>
      </c>
      <c r="AC31" s="97" t="s">
        <v>54</v>
      </c>
    </row>
    <row r="32" spans="1:29" s="20" customFormat="1" ht="189" x14ac:dyDescent="0.35">
      <c r="A32" s="21" t="s">
        <v>37</v>
      </c>
      <c r="B32" s="22">
        <v>45919049</v>
      </c>
      <c r="C32" s="26">
        <v>2119854.0349909132</v>
      </c>
      <c r="D32" s="22">
        <v>1946</v>
      </c>
      <c r="E32" s="22">
        <v>4620</v>
      </c>
      <c r="F32" s="22">
        <v>11863</v>
      </c>
      <c r="G32" s="24">
        <v>2.63</v>
      </c>
      <c r="H32" s="19">
        <v>1</v>
      </c>
      <c r="I32" s="19">
        <v>1</v>
      </c>
      <c r="J32" s="19">
        <v>1</v>
      </c>
      <c r="K32" s="71">
        <v>1</v>
      </c>
      <c r="L32" s="71" t="s">
        <v>117</v>
      </c>
      <c r="M32" s="71">
        <v>0</v>
      </c>
      <c r="N32" s="97">
        <v>1</v>
      </c>
      <c r="O32" s="97" t="s">
        <v>262</v>
      </c>
      <c r="P32" s="19">
        <v>1</v>
      </c>
      <c r="Q32" s="19" t="s">
        <v>116</v>
      </c>
      <c r="R32" s="19">
        <v>1</v>
      </c>
      <c r="S32" s="19" t="s">
        <v>97</v>
      </c>
      <c r="T32" s="19">
        <v>1</v>
      </c>
      <c r="U32" s="19" t="s">
        <v>261</v>
      </c>
      <c r="V32" s="19">
        <v>0</v>
      </c>
      <c r="W32" s="19" t="s">
        <v>58</v>
      </c>
      <c r="X32" s="19">
        <v>1</v>
      </c>
      <c r="Y32" s="19" t="s">
        <v>65</v>
      </c>
      <c r="Z32" s="19">
        <v>1</v>
      </c>
      <c r="AA32" s="19" t="s">
        <v>98</v>
      </c>
      <c r="AB32" s="19" t="s">
        <v>263</v>
      </c>
      <c r="AC32" s="97" t="s">
        <v>55</v>
      </c>
    </row>
    <row r="33" spans="1:29" ht="409.5" x14ac:dyDescent="0.35">
      <c r="A33" s="21" t="s">
        <v>38</v>
      </c>
      <c r="B33" s="22">
        <v>17264943</v>
      </c>
      <c r="C33" s="23">
        <v>671362.36385926744</v>
      </c>
      <c r="D33" s="22">
        <v>1882</v>
      </c>
      <c r="E33" s="22">
        <v>1394</v>
      </c>
      <c r="F33" s="22">
        <v>6341</v>
      </c>
      <c r="G33" s="24">
        <v>2.79</v>
      </c>
      <c r="H33" s="3">
        <v>1</v>
      </c>
      <c r="I33" s="3">
        <v>1</v>
      </c>
      <c r="J33" s="3">
        <v>1</v>
      </c>
      <c r="K33" s="71">
        <v>1</v>
      </c>
      <c r="L33" s="71" t="s">
        <v>99</v>
      </c>
      <c r="M33" s="71">
        <v>0</v>
      </c>
      <c r="N33" s="97">
        <v>1</v>
      </c>
      <c r="O33" s="97" t="s">
        <v>266</v>
      </c>
      <c r="P33" s="19">
        <v>1</v>
      </c>
      <c r="Q33" s="97" t="s">
        <v>128</v>
      </c>
      <c r="R33" s="19">
        <v>1</v>
      </c>
      <c r="S33" s="19" t="s">
        <v>162</v>
      </c>
      <c r="T33" s="19">
        <v>1</v>
      </c>
      <c r="U33" s="19" t="s">
        <v>265</v>
      </c>
      <c r="V33" s="97">
        <v>1</v>
      </c>
      <c r="W33" s="97" t="s">
        <v>161</v>
      </c>
      <c r="X33" s="19">
        <v>1</v>
      </c>
      <c r="Y33" s="3" t="s">
        <v>100</v>
      </c>
      <c r="Z33" s="19">
        <v>1</v>
      </c>
      <c r="AA33" s="19" t="s">
        <v>101</v>
      </c>
      <c r="AB33" s="19" t="s">
        <v>267</v>
      </c>
      <c r="AC33" s="97" t="s">
        <v>264</v>
      </c>
    </row>
    <row r="34" spans="1:29" x14ac:dyDescent="0.35">
      <c r="A34" s="10" t="s">
        <v>39</v>
      </c>
      <c r="B34" s="11">
        <v>29975984</v>
      </c>
      <c r="C34" s="12">
        <v>1121717.8315524028</v>
      </c>
      <c r="D34" s="11">
        <v>1744.3333333333333</v>
      </c>
      <c r="E34" s="11">
        <f>SUM(E35:E37)</f>
        <v>1213</v>
      </c>
      <c r="F34" s="11">
        <v>6340</v>
      </c>
      <c r="G34" s="13">
        <v>2.14</v>
      </c>
      <c r="H34" s="14" t="s">
        <v>57</v>
      </c>
      <c r="I34" s="14" t="s">
        <v>57</v>
      </c>
      <c r="J34" s="14" t="s">
        <v>57</v>
      </c>
      <c r="K34" s="14" t="s">
        <v>57</v>
      </c>
      <c r="L34" s="14" t="s">
        <v>57</v>
      </c>
      <c r="M34" s="14"/>
      <c r="N34" s="14" t="s">
        <v>57</v>
      </c>
      <c r="O34" s="14" t="s">
        <v>57</v>
      </c>
      <c r="P34" s="14" t="s">
        <v>57</v>
      </c>
      <c r="Q34" s="14" t="s">
        <v>57</v>
      </c>
      <c r="R34" s="14" t="s">
        <v>57</v>
      </c>
      <c r="S34" s="14" t="s">
        <v>57</v>
      </c>
      <c r="T34" s="14" t="s">
        <v>57</v>
      </c>
      <c r="U34" s="14" t="s">
        <v>57</v>
      </c>
      <c r="V34" s="14" t="s">
        <v>57</v>
      </c>
      <c r="W34" s="14" t="s">
        <v>57</v>
      </c>
      <c r="X34" s="14" t="s">
        <v>57</v>
      </c>
      <c r="Y34" s="14" t="s">
        <v>57</v>
      </c>
      <c r="Z34" s="14" t="s">
        <v>57</v>
      </c>
      <c r="AA34" s="14" t="s">
        <v>57</v>
      </c>
      <c r="AB34" s="14" t="s">
        <v>57</v>
      </c>
      <c r="AC34" s="96"/>
    </row>
    <row r="35" spans="1:29" ht="281.25" customHeight="1" x14ac:dyDescent="0.35">
      <c r="A35" s="15" t="s">
        <v>40</v>
      </c>
      <c r="B35" s="16">
        <v>11433957</v>
      </c>
      <c r="C35" s="27">
        <v>421374.93333887286</v>
      </c>
      <c r="D35" s="16">
        <v>1621</v>
      </c>
      <c r="E35" s="16">
        <v>438</v>
      </c>
      <c r="F35" s="16">
        <v>2858</v>
      </c>
      <c r="G35" s="18">
        <v>2.52</v>
      </c>
      <c r="H35" s="3">
        <v>1</v>
      </c>
      <c r="I35" s="3">
        <v>1</v>
      </c>
      <c r="J35" s="3">
        <v>1</v>
      </c>
      <c r="K35" s="93">
        <v>1</v>
      </c>
      <c r="L35" s="71" t="s">
        <v>178</v>
      </c>
      <c r="M35" s="71">
        <v>0</v>
      </c>
      <c r="N35" s="3">
        <v>1</v>
      </c>
      <c r="O35" s="3" t="s">
        <v>102</v>
      </c>
      <c r="P35" s="93">
        <v>1</v>
      </c>
      <c r="Q35" s="3" t="s">
        <v>269</v>
      </c>
      <c r="R35" s="3">
        <v>0</v>
      </c>
      <c r="S35" s="3" t="s">
        <v>58</v>
      </c>
      <c r="T35" s="3">
        <v>1</v>
      </c>
      <c r="U35" s="3" t="s">
        <v>103</v>
      </c>
      <c r="V35" s="3">
        <v>1</v>
      </c>
      <c r="W35" s="3" t="s">
        <v>268</v>
      </c>
      <c r="X35" s="3">
        <v>1</v>
      </c>
      <c r="Y35" s="3" t="s">
        <v>104</v>
      </c>
      <c r="Z35" s="3">
        <v>1</v>
      </c>
      <c r="AA35" s="3" t="s">
        <v>105</v>
      </c>
      <c r="AB35" s="3" t="s">
        <v>163</v>
      </c>
      <c r="AC35" s="93" t="s">
        <v>56</v>
      </c>
    </row>
    <row r="36" spans="1:29" ht="220.5" x14ac:dyDescent="0.35">
      <c r="A36" s="15" t="s">
        <v>41</v>
      </c>
      <c r="B36" s="16">
        <v>11377239</v>
      </c>
      <c r="C36" s="27">
        <v>423150.93736952322</v>
      </c>
      <c r="D36" s="16">
        <v>1843</v>
      </c>
      <c r="E36" s="16">
        <v>418</v>
      </c>
      <c r="F36" s="16">
        <v>2374</v>
      </c>
      <c r="G36" s="18">
        <v>2.1</v>
      </c>
      <c r="H36" s="3">
        <v>1</v>
      </c>
      <c r="I36" s="3">
        <v>1</v>
      </c>
      <c r="J36" s="3">
        <v>1</v>
      </c>
      <c r="K36" s="71">
        <v>1</v>
      </c>
      <c r="L36" s="71" t="s">
        <v>271</v>
      </c>
      <c r="M36" s="71">
        <v>1</v>
      </c>
      <c r="N36" s="3">
        <v>0</v>
      </c>
      <c r="O36" s="3" t="s">
        <v>58</v>
      </c>
      <c r="P36" s="3">
        <v>0</v>
      </c>
      <c r="Q36" s="3" t="s">
        <v>58</v>
      </c>
      <c r="R36" s="3">
        <v>0</v>
      </c>
      <c r="S36" s="3" t="s">
        <v>58</v>
      </c>
      <c r="T36" s="93">
        <v>1</v>
      </c>
      <c r="U36" s="3" t="s">
        <v>270</v>
      </c>
      <c r="V36" s="3">
        <v>0</v>
      </c>
      <c r="W36" s="3" t="s">
        <v>58</v>
      </c>
      <c r="X36" s="3">
        <v>1</v>
      </c>
      <c r="Y36" s="3" t="s">
        <v>106</v>
      </c>
      <c r="Z36" s="3">
        <v>1</v>
      </c>
      <c r="AA36" s="3" t="s">
        <v>107</v>
      </c>
      <c r="AB36" s="93" t="s">
        <v>272</v>
      </c>
      <c r="AC36" s="93" t="s">
        <v>127</v>
      </c>
    </row>
    <row r="37" spans="1:29" ht="394.5" customHeight="1" thickBot="1" x14ac:dyDescent="0.4">
      <c r="A37" s="28" t="s">
        <v>42</v>
      </c>
      <c r="B37" s="29">
        <v>7164788</v>
      </c>
      <c r="C37" s="30">
        <v>277191.96084400674</v>
      </c>
      <c r="D37" s="29">
        <v>1769</v>
      </c>
      <c r="E37" s="29">
        <v>357</v>
      </c>
      <c r="F37" s="29">
        <v>1108</v>
      </c>
      <c r="G37" s="31">
        <v>1.58</v>
      </c>
      <c r="H37" s="3">
        <v>1</v>
      </c>
      <c r="I37" s="32">
        <v>1</v>
      </c>
      <c r="J37" s="32">
        <v>1</v>
      </c>
      <c r="K37" s="73">
        <v>1</v>
      </c>
      <c r="L37" s="73" t="s">
        <v>179</v>
      </c>
      <c r="M37" s="32">
        <v>1</v>
      </c>
      <c r="N37" s="3">
        <v>1</v>
      </c>
      <c r="O37" s="32" t="s">
        <v>109</v>
      </c>
      <c r="P37" s="3">
        <v>1</v>
      </c>
      <c r="Q37" s="32" t="s">
        <v>108</v>
      </c>
      <c r="R37" s="3">
        <v>1</v>
      </c>
      <c r="S37" s="32" t="s">
        <v>110</v>
      </c>
      <c r="T37" s="3">
        <v>1</v>
      </c>
      <c r="U37" s="32" t="s">
        <v>274</v>
      </c>
      <c r="V37" s="32">
        <v>0</v>
      </c>
      <c r="W37" s="32" t="s">
        <v>58</v>
      </c>
      <c r="X37" s="3">
        <v>1</v>
      </c>
      <c r="Y37" s="32" t="s">
        <v>111</v>
      </c>
      <c r="Z37" s="3">
        <v>1</v>
      </c>
      <c r="AA37" s="32" t="s">
        <v>112</v>
      </c>
      <c r="AB37" s="32" t="s">
        <v>113</v>
      </c>
      <c r="AC37" s="32" t="s">
        <v>273</v>
      </c>
    </row>
    <row r="38" spans="1:29" ht="11" thickTop="1" x14ac:dyDescent="0.35">
      <c r="H38" s="33"/>
      <c r="N38" s="33"/>
      <c r="P38" s="33"/>
      <c r="R38" s="33"/>
      <c r="T38" s="33"/>
      <c r="X38" s="33"/>
      <c r="Z38" s="33"/>
    </row>
    <row r="39" spans="1:29" ht="14.5" x14ac:dyDescent="0.35">
      <c r="A39" s="2" t="s">
        <v>119</v>
      </c>
    </row>
    <row r="58" spans="1:1" ht="12.5" x14ac:dyDescent="0.25">
      <c r="A58" s="34"/>
    </row>
    <row r="59" spans="1:1" ht="14.5" x14ac:dyDescent="0.35">
      <c r="A59"/>
    </row>
    <row r="60" spans="1:1" ht="12.5" x14ac:dyDescent="0.25">
      <c r="A60" s="34"/>
    </row>
    <row r="61" spans="1:1" ht="12.5" x14ac:dyDescent="0.25">
      <c r="A61" s="34"/>
    </row>
    <row r="62" spans="1:1" ht="12.5" x14ac:dyDescent="0.25">
      <c r="A62" s="34"/>
    </row>
    <row r="63" spans="1:1" ht="12.5" x14ac:dyDescent="0.25">
      <c r="A63" s="34"/>
    </row>
    <row r="64" spans="1:1" ht="12.5" x14ac:dyDescent="0.25">
      <c r="A64" s="34"/>
    </row>
    <row r="65" spans="1:1" ht="12.5" x14ac:dyDescent="0.25">
      <c r="A65" s="34"/>
    </row>
    <row r="66" spans="1:1" ht="12.5" x14ac:dyDescent="0.25">
      <c r="A66" s="34"/>
    </row>
    <row r="67" spans="1:1" ht="14.5" x14ac:dyDescent="0.35">
      <c r="A67"/>
    </row>
    <row r="68" spans="1:1" ht="12.5" x14ac:dyDescent="0.25">
      <c r="A68" s="34"/>
    </row>
    <row r="69" spans="1:1" ht="14.5" x14ac:dyDescent="0.35">
      <c r="A69"/>
    </row>
    <row r="70" spans="1:1" ht="12.5" x14ac:dyDescent="0.25">
      <c r="A70" s="34"/>
    </row>
    <row r="71" spans="1:1" ht="12.5" x14ac:dyDescent="0.25">
      <c r="A71" s="34"/>
    </row>
    <row r="72" spans="1:1" ht="12.5" x14ac:dyDescent="0.25">
      <c r="A72" s="34"/>
    </row>
    <row r="73" spans="1:1" ht="12.5" x14ac:dyDescent="0.25">
      <c r="A73" s="34"/>
    </row>
    <row r="74" spans="1:1" ht="12.5" x14ac:dyDescent="0.25">
      <c r="A74" s="34"/>
    </row>
    <row r="75" spans="1:1" ht="12.5" x14ac:dyDescent="0.25">
      <c r="A75" s="34"/>
    </row>
    <row r="76" spans="1:1" ht="12.5" x14ac:dyDescent="0.25">
      <c r="A76" s="34"/>
    </row>
    <row r="77" spans="1:1" ht="12.5" x14ac:dyDescent="0.25">
      <c r="A77" s="34"/>
    </row>
    <row r="78" spans="1:1" ht="12.5" x14ac:dyDescent="0.25">
      <c r="A78" s="34"/>
    </row>
    <row r="79" spans="1:1" ht="14.5" x14ac:dyDescent="0.35">
      <c r="A79"/>
    </row>
    <row r="80" spans="1:1" ht="12.5" x14ac:dyDescent="0.25">
      <c r="A80" s="34"/>
    </row>
    <row r="81" spans="1:1" ht="14.5" x14ac:dyDescent="0.35">
      <c r="A81"/>
    </row>
    <row r="82" spans="1:1" ht="12.5" x14ac:dyDescent="0.25">
      <c r="A82" s="34"/>
    </row>
    <row r="83" spans="1:1" ht="12.5" x14ac:dyDescent="0.25">
      <c r="A83" s="34"/>
    </row>
    <row r="84" spans="1:1" ht="12.5" x14ac:dyDescent="0.25">
      <c r="A84" s="34"/>
    </row>
    <row r="85" spans="1:1" ht="12.5" x14ac:dyDescent="0.25">
      <c r="A85" s="34"/>
    </row>
    <row r="86" spans="1:1" ht="14.5" x14ac:dyDescent="0.35">
      <c r="A86"/>
    </row>
    <row r="87" spans="1:1" ht="12.5" x14ac:dyDescent="0.25">
      <c r="A87" s="34"/>
    </row>
    <row r="88" spans="1:1" ht="14.5" x14ac:dyDescent="0.35">
      <c r="A88"/>
    </row>
    <row r="89" spans="1:1" ht="12.5" x14ac:dyDescent="0.25">
      <c r="A89" s="34"/>
    </row>
    <row r="90" spans="1:1" ht="12.5" x14ac:dyDescent="0.25">
      <c r="A90" s="34"/>
    </row>
    <row r="91" spans="1:1" ht="12.5" x14ac:dyDescent="0.25">
      <c r="A91" s="34"/>
    </row>
    <row r="92" spans="1:1" ht="12.5" x14ac:dyDescent="0.25">
      <c r="A92" s="34"/>
    </row>
    <row r="93" spans="1:1" ht="14.5" x14ac:dyDescent="0.35">
      <c r="A93"/>
    </row>
    <row r="94" spans="1:1" ht="12.5" x14ac:dyDescent="0.25">
      <c r="A94" s="34"/>
    </row>
    <row r="95" spans="1:1" ht="14.5" x14ac:dyDescent="0.35">
      <c r="A95"/>
    </row>
    <row r="96" spans="1:1" ht="12.5" x14ac:dyDescent="0.25">
      <c r="A96" s="34"/>
    </row>
    <row r="97" spans="1:1" ht="12.5" x14ac:dyDescent="0.25">
      <c r="A97" s="34"/>
    </row>
    <row r="98" spans="1:1" ht="12.5" x14ac:dyDescent="0.25">
      <c r="A98" s="34"/>
    </row>
  </sheetData>
  <mergeCells count="8">
    <mergeCell ref="V4:W4"/>
    <mergeCell ref="X4:Y4"/>
    <mergeCell ref="Z4:AA4"/>
    <mergeCell ref="K4:L4"/>
    <mergeCell ref="R4:S4"/>
    <mergeCell ref="P4:Q4"/>
    <mergeCell ref="N4:O4"/>
    <mergeCell ref="T4:U4"/>
  </mergeCells>
  <conditionalFormatting sqref="H33">
    <cfRule type="iconSet" priority="650">
      <iconSet iconSet="3Symbols2" showValue="0">
        <cfvo type="percent" val="0"/>
        <cfvo type="num" val="0.5"/>
        <cfvo type="num" val="1"/>
      </iconSet>
    </cfRule>
  </conditionalFormatting>
  <conditionalFormatting sqref="S33">
    <cfRule type="iconSet" priority="649">
      <iconSet iconSet="3Symbols2" showValue="0">
        <cfvo type="percent" val="0"/>
        <cfvo type="num" val="0.5"/>
        <cfvo type="num" val="1"/>
      </iconSet>
    </cfRule>
  </conditionalFormatting>
  <conditionalFormatting sqref="Z33:AA33">
    <cfRule type="iconSet" priority="648">
      <iconSet iconSet="3Symbols2" showValue="0">
        <cfvo type="percent" val="0"/>
        <cfvo type="num" val="0.5"/>
        <cfvo type="num" val="1"/>
      </iconSet>
    </cfRule>
  </conditionalFormatting>
  <conditionalFormatting sqref="Y33">
    <cfRule type="iconSet" priority="647">
      <iconSet iconSet="3Symbols2" showValue="0">
        <cfvo type="percent" val="0"/>
        <cfvo type="num" val="0.5"/>
        <cfvo type="num" val="1"/>
      </iconSet>
    </cfRule>
  </conditionalFormatting>
  <conditionalFormatting sqref="H35">
    <cfRule type="iconSet" priority="646">
      <iconSet iconSet="3Symbols2" showValue="0">
        <cfvo type="percent" val="0"/>
        <cfvo type="num" val="0.5"/>
        <cfvo type="num" val="1"/>
      </iconSet>
    </cfRule>
  </conditionalFormatting>
  <conditionalFormatting sqref="H36">
    <cfRule type="iconSet" priority="645">
      <iconSet iconSet="3Symbols2" showValue="0">
        <cfvo type="percent" val="0"/>
        <cfvo type="num" val="0.5"/>
        <cfvo type="num" val="1"/>
      </iconSet>
    </cfRule>
  </conditionalFormatting>
  <conditionalFormatting sqref="H37">
    <cfRule type="iconSet" priority="644">
      <iconSet iconSet="3Symbols2" showValue="0">
        <cfvo type="percent" val="0"/>
        <cfvo type="num" val="0.5"/>
        <cfvo type="num" val="1"/>
      </iconSet>
    </cfRule>
  </conditionalFormatting>
  <conditionalFormatting sqref="R35">
    <cfRule type="iconSet" priority="639">
      <iconSet iconSet="3Symbols2" showValue="0">
        <cfvo type="percent" val="0"/>
        <cfvo type="num" val="0.5"/>
        <cfvo type="num" val="1"/>
      </iconSet>
    </cfRule>
  </conditionalFormatting>
  <conditionalFormatting sqref="T35">
    <cfRule type="iconSet" priority="638">
      <iconSet iconSet="3Symbols2" showValue="0">
        <cfvo type="percent" val="0"/>
        <cfvo type="num" val="0.5"/>
        <cfvo type="num" val="1"/>
      </iconSet>
    </cfRule>
  </conditionalFormatting>
  <conditionalFormatting sqref="V35">
    <cfRule type="iconSet" priority="637">
      <iconSet iconSet="3Symbols2" showValue="0">
        <cfvo type="percent" val="0"/>
        <cfvo type="num" val="0.5"/>
        <cfvo type="num" val="1"/>
      </iconSet>
    </cfRule>
  </conditionalFormatting>
  <conditionalFormatting sqref="X35">
    <cfRule type="iconSet" priority="636">
      <iconSet iconSet="3Symbols2" showValue="0">
        <cfvo type="percent" val="0"/>
        <cfvo type="num" val="0.5"/>
        <cfvo type="num" val="1"/>
      </iconSet>
    </cfRule>
  </conditionalFormatting>
  <conditionalFormatting sqref="Z35">
    <cfRule type="iconSet" priority="635">
      <iconSet iconSet="3Symbols2" showValue="0">
        <cfvo type="percent" val="0"/>
        <cfvo type="num" val="0.5"/>
        <cfvo type="num" val="1"/>
      </iconSet>
    </cfRule>
  </conditionalFormatting>
  <conditionalFormatting sqref="H25">
    <cfRule type="iconSet" priority="633">
      <iconSet iconSet="3Symbols2" showValue="0">
        <cfvo type="percent" val="0"/>
        <cfvo type="num" val="0.5"/>
        <cfvo type="num" val="1"/>
      </iconSet>
    </cfRule>
  </conditionalFormatting>
  <conditionalFormatting sqref="P25">
    <cfRule type="iconSet" priority="630">
      <iconSet iconSet="3Symbols2" showValue="0">
        <cfvo type="percent" val="0"/>
        <cfvo type="num" val="0.5"/>
        <cfvo type="num" val="1"/>
      </iconSet>
    </cfRule>
  </conditionalFormatting>
  <conditionalFormatting sqref="V25">
    <cfRule type="iconSet" priority="627">
      <iconSet iconSet="3Symbols2" showValue="0">
        <cfvo type="percent" val="0"/>
        <cfvo type="num" val="0.5"/>
        <cfvo type="num" val="1"/>
      </iconSet>
    </cfRule>
  </conditionalFormatting>
  <conditionalFormatting sqref="X25">
    <cfRule type="iconSet" priority="626">
      <iconSet iconSet="3Symbols2" showValue="0">
        <cfvo type="percent" val="0"/>
        <cfvo type="num" val="0.5"/>
        <cfvo type="num" val="1"/>
      </iconSet>
    </cfRule>
  </conditionalFormatting>
  <conditionalFormatting sqref="Z25">
    <cfRule type="iconSet" priority="625">
      <iconSet iconSet="3Symbols2" showValue="0">
        <cfvo type="percent" val="0"/>
        <cfvo type="num" val="0.5"/>
        <cfvo type="num" val="1"/>
      </iconSet>
    </cfRule>
  </conditionalFormatting>
  <conditionalFormatting sqref="H30">
    <cfRule type="iconSet" priority="624">
      <iconSet iconSet="3Symbols2" showValue="0">
        <cfvo type="percent" val="0"/>
        <cfvo type="num" val="0.5"/>
        <cfvo type="num" val="1"/>
      </iconSet>
    </cfRule>
  </conditionalFormatting>
  <conditionalFormatting sqref="V30">
    <cfRule type="iconSet" priority="617">
      <iconSet iconSet="3Symbols2" showValue="0">
        <cfvo type="percent" val="0"/>
        <cfvo type="num" val="0.5"/>
        <cfvo type="num" val="1"/>
      </iconSet>
    </cfRule>
  </conditionalFormatting>
  <conditionalFormatting sqref="X30">
    <cfRule type="iconSet" priority="616">
      <iconSet iconSet="3Symbols2" showValue="0">
        <cfvo type="percent" val="0"/>
        <cfvo type="num" val="0.5"/>
        <cfvo type="num" val="1"/>
      </iconSet>
    </cfRule>
  </conditionalFormatting>
  <conditionalFormatting sqref="X36">
    <cfRule type="iconSet" priority="615">
      <iconSet iconSet="3Symbols2" showValue="0">
        <cfvo type="percent" val="0"/>
        <cfvo type="num" val="0.5"/>
        <cfvo type="num" val="1"/>
      </iconSet>
    </cfRule>
  </conditionalFormatting>
  <conditionalFormatting sqref="X37">
    <cfRule type="iconSet" priority="614">
      <iconSet iconSet="3Symbols2" showValue="0">
        <cfvo type="percent" val="0"/>
        <cfvo type="num" val="0.5"/>
        <cfvo type="num" val="1"/>
      </iconSet>
    </cfRule>
  </conditionalFormatting>
  <conditionalFormatting sqref="V36">
    <cfRule type="iconSet" priority="613">
      <iconSet iconSet="3Symbols2" showValue="0">
        <cfvo type="percent" val="0"/>
        <cfvo type="num" val="0.5"/>
        <cfvo type="num" val="1"/>
      </iconSet>
    </cfRule>
  </conditionalFormatting>
  <conditionalFormatting sqref="P36">
    <cfRule type="iconSet" priority="611">
      <iconSet iconSet="3Symbols2" showValue="0">
        <cfvo type="percent" val="0"/>
        <cfvo type="num" val="0.5"/>
        <cfvo type="num" val="1"/>
      </iconSet>
    </cfRule>
  </conditionalFormatting>
  <conditionalFormatting sqref="N36">
    <cfRule type="iconSet" priority="610">
      <iconSet iconSet="3Symbols2" showValue="0">
        <cfvo type="percent" val="0"/>
        <cfvo type="num" val="0.5"/>
        <cfvo type="num" val="1"/>
      </iconSet>
    </cfRule>
  </conditionalFormatting>
  <conditionalFormatting sqref="R36">
    <cfRule type="iconSet" priority="609">
      <iconSet iconSet="3Symbols2" showValue="0">
        <cfvo type="percent" val="0"/>
        <cfvo type="num" val="0.5"/>
        <cfvo type="num" val="1"/>
      </iconSet>
    </cfRule>
  </conditionalFormatting>
  <conditionalFormatting sqref="X28">
    <cfRule type="iconSet" priority="601">
      <iconSet iconSet="3Symbols2" showValue="0">
        <cfvo type="percent" val="0"/>
        <cfvo type="num" val="0.5"/>
        <cfvo type="num" val="1"/>
      </iconSet>
    </cfRule>
  </conditionalFormatting>
  <conditionalFormatting sqref="Y28">
    <cfRule type="iconSet" priority="600">
      <iconSet iconSet="3Symbols2" showValue="0">
        <cfvo type="percent" val="0"/>
        <cfvo type="num" val="0.5"/>
        <cfvo type="num" val="1"/>
      </iconSet>
    </cfRule>
  </conditionalFormatting>
  <conditionalFormatting sqref="V28:W28">
    <cfRule type="iconSet" priority="599">
      <iconSet iconSet="3Symbols2" showValue="0">
        <cfvo type="percent" val="0"/>
        <cfvo type="num" val="0.5"/>
        <cfvo type="num" val="1"/>
      </iconSet>
    </cfRule>
  </conditionalFormatting>
  <conditionalFormatting sqref="T28">
    <cfRule type="iconSet" priority="598">
      <iconSet iconSet="3Symbols2" showValue="0">
        <cfvo type="percent" val="0"/>
        <cfvo type="num" val="0.5"/>
        <cfvo type="num" val="1"/>
      </iconSet>
    </cfRule>
  </conditionalFormatting>
  <conditionalFormatting sqref="U28">
    <cfRule type="iconSet" priority="597">
      <iconSet iconSet="3Symbols2" showValue="0">
        <cfvo type="percent" val="0"/>
        <cfvo type="num" val="0.5"/>
        <cfvo type="num" val="1"/>
      </iconSet>
    </cfRule>
  </conditionalFormatting>
  <conditionalFormatting sqref="H28">
    <cfRule type="iconSet" priority="596">
      <iconSet iconSet="3Symbols2" showValue="0">
        <cfvo type="percent" val="0"/>
        <cfvo type="num" val="0.5"/>
        <cfvo type="num" val="1"/>
      </iconSet>
    </cfRule>
  </conditionalFormatting>
  <conditionalFormatting sqref="P27">
    <cfRule type="iconSet" priority="592">
      <iconSet iconSet="3Symbols2" showValue="0">
        <cfvo type="percent" val="0"/>
        <cfvo type="num" val="0.5"/>
        <cfvo type="num" val="1"/>
      </iconSet>
    </cfRule>
  </conditionalFormatting>
  <conditionalFormatting sqref="R28">
    <cfRule type="iconSet" priority="584">
      <iconSet iconSet="3Symbols2" showValue="0">
        <cfvo type="percent" val="0"/>
        <cfvo type="num" val="0.5"/>
        <cfvo type="num" val="1"/>
      </iconSet>
    </cfRule>
  </conditionalFormatting>
  <conditionalFormatting sqref="Z30">
    <cfRule type="iconSet" priority="590">
      <iconSet iconSet="3Symbols2" showValue="0">
        <cfvo type="percent" val="0"/>
        <cfvo type="num" val="0.5"/>
        <cfvo type="num" val="1"/>
      </iconSet>
    </cfRule>
  </conditionalFormatting>
  <conditionalFormatting sqref="Z28">
    <cfRule type="iconSet" priority="589">
      <iconSet iconSet="3Symbols2" showValue="0">
        <cfvo type="percent" val="0"/>
        <cfvo type="num" val="0.5"/>
        <cfvo type="num" val="1"/>
      </iconSet>
    </cfRule>
  </conditionalFormatting>
  <conditionalFormatting sqref="R25">
    <cfRule type="iconSet" priority="588">
      <iconSet iconSet="3Symbols2" showValue="0">
        <cfvo type="percent" val="0"/>
        <cfvo type="num" val="0.5"/>
        <cfvo type="num" val="1"/>
      </iconSet>
    </cfRule>
  </conditionalFormatting>
  <conditionalFormatting sqref="R30">
    <cfRule type="iconSet" priority="587">
      <iconSet iconSet="3Symbols2" showValue="0">
        <cfvo type="percent" val="0"/>
        <cfvo type="num" val="0.5"/>
        <cfvo type="num" val="1"/>
      </iconSet>
    </cfRule>
  </conditionalFormatting>
  <conditionalFormatting sqref="R37">
    <cfRule type="iconSet" priority="586">
      <iconSet iconSet="3Symbols2" showValue="0">
        <cfvo type="percent" val="0"/>
        <cfvo type="num" val="0.5"/>
        <cfvo type="num" val="1"/>
      </iconSet>
    </cfRule>
  </conditionalFormatting>
  <conditionalFormatting sqref="P37">
    <cfRule type="iconSet" priority="585">
      <iconSet iconSet="3Symbols2" showValue="0">
        <cfvo type="percent" val="0"/>
        <cfvo type="num" val="0.5"/>
        <cfvo type="num" val="1"/>
      </iconSet>
    </cfRule>
  </conditionalFormatting>
  <conditionalFormatting sqref="T35">
    <cfRule type="iconSet" priority="583">
      <iconSet iconSet="3Symbols2" showValue="0">
        <cfvo type="percent" val="0"/>
        <cfvo type="num" val="0.5"/>
        <cfvo type="num" val="1"/>
      </iconSet>
    </cfRule>
  </conditionalFormatting>
  <conditionalFormatting sqref="V35">
    <cfRule type="iconSet" priority="582">
      <iconSet iconSet="3Symbols2" showValue="0">
        <cfvo type="percent" val="0"/>
        <cfvo type="num" val="0.5"/>
        <cfvo type="num" val="1"/>
      </iconSet>
    </cfRule>
  </conditionalFormatting>
  <conditionalFormatting sqref="X35">
    <cfRule type="iconSet" priority="581">
      <iconSet iconSet="3Symbols2" showValue="0">
        <cfvo type="percent" val="0"/>
        <cfvo type="num" val="0.5"/>
        <cfvo type="num" val="1"/>
      </iconSet>
    </cfRule>
  </conditionalFormatting>
  <conditionalFormatting sqref="Z35">
    <cfRule type="iconSet" priority="580">
      <iconSet iconSet="3Symbols2" showValue="0">
        <cfvo type="percent" val="0"/>
        <cfvo type="num" val="0.5"/>
        <cfvo type="num" val="1"/>
      </iconSet>
    </cfRule>
  </conditionalFormatting>
  <conditionalFormatting sqref="Z36">
    <cfRule type="iconSet" priority="579">
      <iconSet iconSet="3Symbols2" showValue="0">
        <cfvo type="percent" val="0"/>
        <cfvo type="num" val="0.5"/>
        <cfvo type="num" val="1"/>
      </iconSet>
    </cfRule>
  </conditionalFormatting>
  <conditionalFormatting sqref="X36">
    <cfRule type="iconSet" priority="578">
      <iconSet iconSet="3Symbols2" showValue="0">
        <cfvo type="percent" val="0"/>
        <cfvo type="num" val="0.5"/>
        <cfvo type="num" val="1"/>
      </iconSet>
    </cfRule>
  </conditionalFormatting>
  <conditionalFormatting sqref="V36">
    <cfRule type="iconSet" priority="576">
      <iconSet iconSet="3Symbols2" showValue="0">
        <cfvo type="percent" val="0"/>
        <cfvo type="num" val="0.5"/>
        <cfvo type="num" val="1"/>
      </iconSet>
    </cfRule>
  </conditionalFormatting>
  <conditionalFormatting sqref="V37">
    <cfRule type="iconSet" priority="574">
      <iconSet iconSet="3Symbols2" showValue="0">
        <cfvo type="percent" val="0"/>
        <cfvo type="num" val="0.5"/>
        <cfvo type="num" val="1"/>
      </iconSet>
    </cfRule>
  </conditionalFormatting>
  <conditionalFormatting sqref="H7">
    <cfRule type="iconSet" priority="573">
      <iconSet iconSet="3Symbols2" showValue="0">
        <cfvo type="percent" val="0"/>
        <cfvo type="num" val="0.5"/>
        <cfvo type="num" val="1"/>
      </iconSet>
    </cfRule>
  </conditionalFormatting>
  <conditionalFormatting sqref="AA7">
    <cfRule type="iconSet" priority="566">
      <iconSet iconSet="3Symbols2" showValue="0">
        <cfvo type="percent" val="0"/>
        <cfvo type="num" val="0.5"/>
        <cfvo type="num" val="1"/>
      </iconSet>
    </cfRule>
  </conditionalFormatting>
  <conditionalFormatting sqref="Z7">
    <cfRule type="iconSet" priority="565">
      <iconSet iconSet="3Symbols2" showValue="0">
        <cfvo type="percent" val="0"/>
        <cfvo type="num" val="0.5"/>
        <cfvo type="num" val="1"/>
      </iconSet>
    </cfRule>
  </conditionalFormatting>
  <conditionalFormatting sqref="Q7:Q8">
    <cfRule type="iconSet" priority="564">
      <iconSet iconSet="3Symbols2" showValue="0">
        <cfvo type="percent" val="0"/>
        <cfvo type="num" val="0.5"/>
        <cfvo type="num" val="1"/>
      </iconSet>
    </cfRule>
  </conditionalFormatting>
  <conditionalFormatting sqref="P7:P8">
    <cfRule type="iconSet" priority="563">
      <iconSet iconSet="3Symbols2" showValue="0">
        <cfvo type="percent" val="0"/>
        <cfvo type="num" val="0.5"/>
        <cfvo type="num" val="1"/>
      </iconSet>
    </cfRule>
  </conditionalFormatting>
  <conditionalFormatting sqref="O7:O8">
    <cfRule type="iconSet" priority="562">
      <iconSet iconSet="3Symbols2" showValue="0">
        <cfvo type="percent" val="0"/>
        <cfvo type="num" val="0.5"/>
        <cfvo type="num" val="1"/>
      </iconSet>
    </cfRule>
  </conditionalFormatting>
  <conditionalFormatting sqref="S7:S8">
    <cfRule type="iconSet" priority="560">
      <iconSet iconSet="3Symbols2" showValue="0">
        <cfvo type="percent" val="0"/>
        <cfvo type="num" val="0.5"/>
        <cfvo type="num" val="1"/>
      </iconSet>
    </cfRule>
  </conditionalFormatting>
  <conditionalFormatting sqref="R7">
    <cfRule type="iconSet" priority="559">
      <iconSet iconSet="3Symbols2" showValue="0">
        <cfvo type="percent" val="0"/>
        <cfvo type="num" val="0.5"/>
        <cfvo type="num" val="1"/>
      </iconSet>
    </cfRule>
  </conditionalFormatting>
  <conditionalFormatting sqref="U8">
    <cfRule type="iconSet" priority="556">
      <iconSet iconSet="3Symbols2" showValue="0">
        <cfvo type="percent" val="0"/>
        <cfvo type="num" val="0.5"/>
        <cfvo type="num" val="1"/>
      </iconSet>
    </cfRule>
  </conditionalFormatting>
  <conditionalFormatting sqref="W7:W8">
    <cfRule type="iconSet" priority="554">
      <iconSet iconSet="3Symbols2" showValue="0">
        <cfvo type="percent" val="0"/>
        <cfvo type="num" val="0.5"/>
        <cfvo type="num" val="1"/>
      </iconSet>
    </cfRule>
  </conditionalFormatting>
  <conditionalFormatting sqref="V7:V8">
    <cfRule type="iconSet" priority="553">
      <iconSet iconSet="3Symbols2" showValue="0">
        <cfvo type="percent" val="0"/>
        <cfvo type="num" val="0.5"/>
        <cfvo type="num" val="1"/>
      </iconSet>
    </cfRule>
  </conditionalFormatting>
  <conditionalFormatting sqref="H8">
    <cfRule type="iconSet" priority="552">
      <iconSet iconSet="3Symbols2" showValue="0">
        <cfvo type="percent" val="0"/>
        <cfvo type="num" val="0.5"/>
        <cfvo type="num" val="1"/>
      </iconSet>
    </cfRule>
  </conditionalFormatting>
  <conditionalFormatting sqref="X8">
    <cfRule type="iconSet" priority="551">
      <iconSet iconSet="3Symbols2" showValue="0">
        <cfvo type="percent" val="0"/>
        <cfvo type="num" val="0.5"/>
        <cfvo type="num" val="1"/>
      </iconSet>
    </cfRule>
  </conditionalFormatting>
  <conditionalFormatting sqref="X7">
    <cfRule type="iconSet" priority="550">
      <iconSet iconSet="3Symbols2" showValue="0">
        <cfvo type="percent" val="0"/>
        <cfvo type="num" val="0.5"/>
        <cfvo type="num" val="1"/>
      </iconSet>
    </cfRule>
  </conditionalFormatting>
  <conditionalFormatting sqref="AA8">
    <cfRule type="iconSet" priority="549">
      <iconSet iconSet="3Symbols2" showValue="0">
        <cfvo type="percent" val="0"/>
        <cfvo type="num" val="0.5"/>
        <cfvo type="num" val="1"/>
      </iconSet>
    </cfRule>
  </conditionalFormatting>
  <conditionalFormatting sqref="Z8">
    <cfRule type="iconSet" priority="548">
      <iconSet iconSet="3Symbols2" showValue="0">
        <cfvo type="percent" val="0"/>
        <cfvo type="num" val="0.5"/>
        <cfvo type="num" val="1"/>
      </iconSet>
    </cfRule>
  </conditionalFormatting>
  <conditionalFormatting sqref="H13">
    <cfRule type="iconSet" priority="547">
      <iconSet iconSet="3Symbols2" showValue="0">
        <cfvo type="percent" val="0"/>
        <cfvo type="num" val="0.5"/>
        <cfvo type="num" val="1"/>
      </iconSet>
    </cfRule>
  </conditionalFormatting>
  <conditionalFormatting sqref="N13">
    <cfRule type="iconSet" priority="544">
      <iconSet iconSet="3Symbols2" showValue="0">
        <cfvo type="percent" val="0"/>
        <cfvo type="num" val="0.5"/>
        <cfvo type="num" val="1"/>
      </iconSet>
    </cfRule>
  </conditionalFormatting>
  <conditionalFormatting sqref="X13">
    <cfRule type="iconSet" priority="543">
      <iconSet iconSet="3Symbols2" showValue="0">
        <cfvo type="percent" val="0"/>
        <cfvo type="num" val="0.5"/>
        <cfvo type="num" val="1"/>
      </iconSet>
    </cfRule>
  </conditionalFormatting>
  <conditionalFormatting sqref="Z13">
    <cfRule type="iconSet" priority="542">
      <iconSet iconSet="3Symbols2" showValue="0">
        <cfvo type="percent" val="0"/>
        <cfvo type="num" val="0.5"/>
        <cfvo type="num" val="1"/>
      </iconSet>
    </cfRule>
  </conditionalFormatting>
  <conditionalFormatting sqref="Q13">
    <cfRule type="iconSet" priority="541">
      <iconSet iconSet="3Symbols2" showValue="0">
        <cfvo type="percent" val="0"/>
        <cfvo type="num" val="0.5"/>
        <cfvo type="num" val="1"/>
      </iconSet>
    </cfRule>
  </conditionalFormatting>
  <conditionalFormatting sqref="M13">
    <cfRule type="iconSet" priority="540">
      <iconSet iconSet="3Symbols2" showValue="0">
        <cfvo type="percent" val="0"/>
        <cfvo type="num" val="0.5"/>
        <cfvo type="num" val="1"/>
      </iconSet>
    </cfRule>
  </conditionalFormatting>
  <conditionalFormatting sqref="S13">
    <cfRule type="iconSet" priority="539">
      <iconSet iconSet="3Symbols2" showValue="0">
        <cfvo type="percent" val="0"/>
        <cfvo type="num" val="0.5"/>
        <cfvo type="num" val="1"/>
      </iconSet>
    </cfRule>
  </conditionalFormatting>
  <conditionalFormatting sqref="R13">
    <cfRule type="iconSet" priority="538">
      <iconSet iconSet="3Symbols2" showValue="0">
        <cfvo type="percent" val="0"/>
        <cfvo type="num" val="0.5"/>
        <cfvo type="num" val="1"/>
      </iconSet>
    </cfRule>
  </conditionalFormatting>
  <conditionalFormatting sqref="T13">
    <cfRule type="iconSet" priority="531">
      <iconSet iconSet="3Symbols2" showValue="0">
        <cfvo type="percent" val="0"/>
        <cfvo type="num" val="0.5"/>
        <cfvo type="num" val="1"/>
      </iconSet>
    </cfRule>
  </conditionalFormatting>
  <conditionalFormatting sqref="W13">
    <cfRule type="iconSet" priority="535">
      <iconSet iconSet="3Symbols2" showValue="0">
        <cfvo type="percent" val="0"/>
        <cfvo type="num" val="0.5"/>
        <cfvo type="num" val="1"/>
      </iconSet>
    </cfRule>
  </conditionalFormatting>
  <conditionalFormatting sqref="V13">
    <cfRule type="iconSet" priority="534">
      <iconSet iconSet="3Symbols2" showValue="0">
        <cfvo type="percent" val="0"/>
        <cfvo type="num" val="0.5"/>
        <cfvo type="num" val="1"/>
      </iconSet>
    </cfRule>
  </conditionalFormatting>
  <conditionalFormatting sqref="H12">
    <cfRule type="iconSet" priority="533">
      <iconSet iconSet="3Symbols2" showValue="0">
        <cfvo type="percent" val="0"/>
        <cfvo type="num" val="0.5"/>
        <cfvo type="num" val="1"/>
      </iconSet>
    </cfRule>
  </conditionalFormatting>
  <conditionalFormatting sqref="Z12">
    <cfRule type="iconSet" priority="532">
      <iconSet iconSet="3Symbols2" showValue="0">
        <cfvo type="percent" val="0"/>
        <cfvo type="num" val="0.5"/>
        <cfvo type="num" val="1"/>
      </iconSet>
    </cfRule>
  </conditionalFormatting>
  <conditionalFormatting sqref="T12">
    <cfRule type="iconSet" priority="530">
      <iconSet iconSet="3Symbols2" showValue="0">
        <cfvo type="percent" val="0"/>
        <cfvo type="num" val="0.5"/>
        <cfvo type="num" val="1"/>
      </iconSet>
    </cfRule>
  </conditionalFormatting>
  <conditionalFormatting sqref="U13">
    <cfRule type="iconSet" priority="529">
      <iconSet iconSet="3Symbols2" showValue="0">
        <cfvo type="percent" val="0"/>
        <cfvo type="num" val="0.5"/>
        <cfvo type="num" val="1"/>
      </iconSet>
    </cfRule>
  </conditionalFormatting>
  <conditionalFormatting sqref="U12">
    <cfRule type="iconSet" priority="528">
      <iconSet iconSet="3Symbols2" showValue="0">
        <cfvo type="percent" val="0"/>
        <cfvo type="num" val="0.5"/>
        <cfvo type="num" val="1"/>
      </iconSet>
    </cfRule>
  </conditionalFormatting>
  <conditionalFormatting sqref="Q12">
    <cfRule type="iconSet" priority="523">
      <iconSet iconSet="3Symbols2" showValue="0">
        <cfvo type="percent" val="0"/>
        <cfvo type="num" val="0.5"/>
        <cfvo type="num" val="1"/>
      </iconSet>
    </cfRule>
  </conditionalFormatting>
  <conditionalFormatting sqref="P12">
    <cfRule type="iconSet" priority="522">
      <iconSet iconSet="3Symbols2" showValue="0">
        <cfvo type="percent" val="0"/>
        <cfvo type="num" val="0.5"/>
        <cfvo type="num" val="1"/>
      </iconSet>
    </cfRule>
  </conditionalFormatting>
  <conditionalFormatting sqref="O12">
    <cfRule type="iconSet" priority="521">
      <iconSet iconSet="3Symbols2" showValue="0">
        <cfvo type="percent" val="0"/>
        <cfvo type="num" val="0.5"/>
        <cfvo type="num" val="1"/>
      </iconSet>
    </cfRule>
  </conditionalFormatting>
  <conditionalFormatting sqref="N12">
    <cfRule type="iconSet" priority="520">
      <iconSet iconSet="3Symbols2" showValue="0">
        <cfvo type="percent" val="0"/>
        <cfvo type="num" val="0.5"/>
        <cfvo type="num" val="1"/>
      </iconSet>
    </cfRule>
  </conditionalFormatting>
  <conditionalFormatting sqref="W12">
    <cfRule type="iconSet" priority="517">
      <iconSet iconSet="3Symbols2" showValue="0">
        <cfvo type="percent" val="0"/>
        <cfvo type="num" val="0.5"/>
        <cfvo type="num" val="1"/>
      </iconSet>
    </cfRule>
  </conditionalFormatting>
  <conditionalFormatting sqref="H11">
    <cfRule type="iconSet" priority="515">
      <iconSet iconSet="3Symbols2" showValue="0">
        <cfvo type="percent" val="0"/>
        <cfvo type="num" val="0.5"/>
        <cfvo type="num" val="1"/>
      </iconSet>
    </cfRule>
  </conditionalFormatting>
  <conditionalFormatting sqref="Z11">
    <cfRule type="iconSet" priority="514">
      <iconSet iconSet="3Symbols2" showValue="0">
        <cfvo type="percent" val="0"/>
        <cfvo type="num" val="0.5"/>
        <cfvo type="num" val="1"/>
      </iconSet>
    </cfRule>
  </conditionalFormatting>
  <conditionalFormatting sqref="W11">
    <cfRule type="iconSet" priority="513">
      <iconSet iconSet="3Symbols2" showValue="0">
        <cfvo type="percent" val="0"/>
        <cfvo type="num" val="0.5"/>
        <cfvo type="num" val="1"/>
      </iconSet>
    </cfRule>
  </conditionalFormatting>
  <conditionalFormatting sqref="U11">
    <cfRule type="iconSet" priority="511">
      <iconSet iconSet="3Symbols2" showValue="0">
        <cfvo type="percent" val="0"/>
        <cfvo type="num" val="0.5"/>
        <cfvo type="num" val="1"/>
      </iconSet>
    </cfRule>
  </conditionalFormatting>
  <conditionalFormatting sqref="S11">
    <cfRule type="iconSet" priority="507">
      <iconSet iconSet="3Symbols2" showValue="0">
        <cfvo type="percent" val="0"/>
        <cfvo type="num" val="0.5"/>
        <cfvo type="num" val="1"/>
      </iconSet>
    </cfRule>
  </conditionalFormatting>
  <conditionalFormatting sqref="R11">
    <cfRule type="iconSet" priority="506">
      <iconSet iconSet="3Symbols2" showValue="0">
        <cfvo type="percent" val="0"/>
        <cfvo type="num" val="0.5"/>
        <cfvo type="num" val="1"/>
      </iconSet>
    </cfRule>
  </conditionalFormatting>
  <conditionalFormatting sqref="O11">
    <cfRule type="iconSet" priority="505">
      <iconSet iconSet="3Symbols2" showValue="0">
        <cfvo type="percent" val="0"/>
        <cfvo type="num" val="0.5"/>
        <cfvo type="num" val="1"/>
      </iconSet>
    </cfRule>
  </conditionalFormatting>
  <conditionalFormatting sqref="N11">
    <cfRule type="iconSet" priority="504">
      <iconSet iconSet="3Symbols2" showValue="0">
        <cfvo type="percent" val="0"/>
        <cfvo type="num" val="0.5"/>
        <cfvo type="num" val="1"/>
      </iconSet>
    </cfRule>
  </conditionalFormatting>
  <conditionalFormatting sqref="Q11">
    <cfRule type="iconSet" priority="503">
      <iconSet iconSet="3Symbols2" showValue="0">
        <cfvo type="percent" val="0"/>
        <cfvo type="num" val="0.5"/>
        <cfvo type="num" val="1"/>
      </iconSet>
    </cfRule>
  </conditionalFormatting>
  <conditionalFormatting sqref="X11">
    <cfRule type="iconSet" priority="495">
      <iconSet iconSet="3Symbols2" showValue="0">
        <cfvo type="percent" val="0"/>
        <cfvo type="num" val="0.5"/>
        <cfvo type="num" val="1"/>
      </iconSet>
    </cfRule>
  </conditionalFormatting>
  <conditionalFormatting sqref="X12">
    <cfRule type="iconSet" priority="494">
      <iconSet iconSet="3Symbols2" showValue="0">
        <cfvo type="percent" val="0"/>
        <cfvo type="num" val="0.5"/>
        <cfvo type="num" val="1"/>
      </iconSet>
    </cfRule>
  </conditionalFormatting>
  <conditionalFormatting sqref="H9">
    <cfRule type="iconSet" priority="493">
      <iconSet iconSet="3Symbols2" showValue="0">
        <cfvo type="percent" val="0"/>
        <cfvo type="num" val="0.5"/>
        <cfvo type="num" val="1"/>
      </iconSet>
    </cfRule>
  </conditionalFormatting>
  <conditionalFormatting sqref="Y9">
    <cfRule type="iconSet" priority="492">
      <iconSet iconSet="3Symbols2" showValue="0">
        <cfvo type="percent" val="0"/>
        <cfvo type="num" val="0.5"/>
        <cfvo type="num" val="1"/>
      </iconSet>
    </cfRule>
  </conditionalFormatting>
  <conditionalFormatting sqref="X9">
    <cfRule type="iconSet" priority="491">
      <iconSet iconSet="3Symbols2" showValue="0">
        <cfvo type="percent" val="0"/>
        <cfvo type="num" val="0.5"/>
        <cfvo type="num" val="1"/>
      </iconSet>
    </cfRule>
  </conditionalFormatting>
  <conditionalFormatting sqref="P9:Q9">
    <cfRule type="iconSet" priority="490">
      <iconSet iconSet="3Symbols2" showValue="0">
        <cfvo type="percent" val="0"/>
        <cfvo type="num" val="0.5"/>
        <cfvo type="num" val="1"/>
      </iconSet>
    </cfRule>
  </conditionalFormatting>
  <conditionalFormatting sqref="AA9">
    <cfRule type="iconSet" priority="480">
      <iconSet iconSet="3Symbols2" showValue="0">
        <cfvo type="percent" val="0"/>
        <cfvo type="num" val="0.5"/>
        <cfvo type="num" val="1"/>
      </iconSet>
    </cfRule>
  </conditionalFormatting>
  <conditionalFormatting sqref="Z9">
    <cfRule type="iconSet" priority="479">
      <iconSet iconSet="3Symbols2" showValue="0">
        <cfvo type="percent" val="0"/>
        <cfvo type="num" val="0.5"/>
        <cfvo type="num" val="1"/>
      </iconSet>
    </cfRule>
  </conditionalFormatting>
  <conditionalFormatting sqref="U9">
    <cfRule type="iconSet" priority="477">
      <iconSet iconSet="3Symbols2" showValue="0">
        <cfvo type="percent" val="0"/>
        <cfvo type="num" val="0.5"/>
        <cfvo type="num" val="1"/>
      </iconSet>
    </cfRule>
  </conditionalFormatting>
  <conditionalFormatting sqref="W9">
    <cfRule type="iconSet" priority="476">
      <iconSet iconSet="3Symbols2" showValue="0">
        <cfvo type="percent" val="0"/>
        <cfvo type="num" val="0.5"/>
        <cfvo type="num" val="1"/>
      </iconSet>
    </cfRule>
  </conditionalFormatting>
  <conditionalFormatting sqref="V9">
    <cfRule type="iconSet" priority="475">
      <iconSet iconSet="3Symbols2" showValue="0">
        <cfvo type="percent" val="0"/>
        <cfvo type="num" val="0.5"/>
        <cfvo type="num" val="1"/>
      </iconSet>
    </cfRule>
  </conditionalFormatting>
  <conditionalFormatting sqref="H10">
    <cfRule type="iconSet" priority="474">
      <iconSet iconSet="3Symbols2" showValue="0">
        <cfvo type="percent" val="0"/>
        <cfvo type="num" val="0.5"/>
        <cfvo type="num" val="1"/>
      </iconSet>
    </cfRule>
  </conditionalFormatting>
  <conditionalFormatting sqref="Y10">
    <cfRule type="iconSet" priority="472">
      <iconSet iconSet="3Symbols2" showValue="0">
        <cfvo type="percent" val="0"/>
        <cfvo type="num" val="0.5"/>
        <cfvo type="num" val="1"/>
      </iconSet>
    </cfRule>
  </conditionalFormatting>
  <conditionalFormatting sqref="X10">
    <cfRule type="iconSet" priority="471">
      <iconSet iconSet="3Symbols2" showValue="0">
        <cfvo type="percent" val="0"/>
        <cfvo type="num" val="0.5"/>
        <cfvo type="num" val="1"/>
      </iconSet>
    </cfRule>
  </conditionalFormatting>
  <conditionalFormatting sqref="AA10">
    <cfRule type="iconSet" priority="470">
      <iconSet iconSet="3Symbols2" showValue="0">
        <cfvo type="percent" val="0"/>
        <cfvo type="num" val="0.5"/>
        <cfvo type="num" val="1"/>
      </iconSet>
    </cfRule>
  </conditionalFormatting>
  <conditionalFormatting sqref="Z10">
    <cfRule type="iconSet" priority="469">
      <iconSet iconSet="3Symbols2" showValue="0">
        <cfvo type="percent" val="0"/>
        <cfvo type="num" val="0.5"/>
        <cfvo type="num" val="1"/>
      </iconSet>
    </cfRule>
  </conditionalFormatting>
  <conditionalFormatting sqref="O10">
    <cfRule type="iconSet" priority="464">
      <iconSet iconSet="3Symbols2" showValue="0">
        <cfvo type="percent" val="0"/>
        <cfvo type="num" val="0.5"/>
        <cfvo type="num" val="1"/>
      </iconSet>
    </cfRule>
  </conditionalFormatting>
  <conditionalFormatting sqref="S10">
    <cfRule type="iconSet" priority="463">
      <iconSet iconSet="3Symbols2" showValue="0">
        <cfvo type="percent" val="0"/>
        <cfvo type="num" val="0.5"/>
        <cfvo type="num" val="1"/>
      </iconSet>
    </cfRule>
  </conditionalFormatting>
  <conditionalFormatting sqref="U10">
    <cfRule type="iconSet" priority="461">
      <iconSet iconSet="3Symbols2" showValue="0">
        <cfvo type="percent" val="0"/>
        <cfvo type="num" val="0.5"/>
        <cfvo type="num" val="1"/>
      </iconSet>
    </cfRule>
  </conditionalFormatting>
  <conditionalFormatting sqref="W10">
    <cfRule type="iconSet" priority="460">
      <iconSet iconSet="3Symbols2" showValue="0">
        <cfvo type="percent" val="0"/>
        <cfvo type="num" val="0.5"/>
        <cfvo type="num" val="1"/>
      </iconSet>
    </cfRule>
  </conditionalFormatting>
  <conditionalFormatting sqref="V10">
    <cfRule type="iconSet" priority="459">
      <iconSet iconSet="3Symbols2" showValue="0">
        <cfvo type="percent" val="0"/>
        <cfvo type="num" val="0.5"/>
        <cfvo type="num" val="1"/>
      </iconSet>
    </cfRule>
  </conditionalFormatting>
  <conditionalFormatting sqref="X33">
    <cfRule type="iconSet" priority="456">
      <iconSet iconSet="3Symbols2" showValue="0">
        <cfvo type="percent" val="0"/>
        <cfvo type="num" val="0.5"/>
        <cfvo type="num" val="1"/>
      </iconSet>
    </cfRule>
  </conditionalFormatting>
  <conditionalFormatting sqref="R33">
    <cfRule type="iconSet" priority="454">
      <iconSet iconSet="3Symbols2" showValue="0">
        <cfvo type="percent" val="0"/>
        <cfvo type="num" val="0.5"/>
        <cfvo type="num" val="1"/>
      </iconSet>
    </cfRule>
  </conditionalFormatting>
  <conditionalFormatting sqref="I33">
    <cfRule type="iconSet" priority="453">
      <iconSet iconSet="3Symbols2" showValue="0">
        <cfvo type="percent" val="0"/>
        <cfvo type="num" val="0.5"/>
        <cfvo type="num" val="1"/>
      </iconSet>
    </cfRule>
  </conditionalFormatting>
  <conditionalFormatting sqref="I35">
    <cfRule type="iconSet" priority="452">
      <iconSet iconSet="3Symbols2" showValue="0">
        <cfvo type="percent" val="0"/>
        <cfvo type="num" val="0.5"/>
        <cfvo type="num" val="1"/>
      </iconSet>
    </cfRule>
  </conditionalFormatting>
  <conditionalFormatting sqref="I36">
    <cfRule type="iconSet" priority="451">
      <iconSet iconSet="3Symbols2" showValue="0">
        <cfvo type="percent" val="0"/>
        <cfvo type="num" val="0.5"/>
        <cfvo type="num" val="1"/>
      </iconSet>
    </cfRule>
  </conditionalFormatting>
  <conditionalFormatting sqref="I25">
    <cfRule type="iconSet" priority="450">
      <iconSet iconSet="3Symbols2" showValue="0">
        <cfvo type="percent" val="0"/>
        <cfvo type="num" val="0.5"/>
        <cfvo type="num" val="1"/>
      </iconSet>
    </cfRule>
  </conditionalFormatting>
  <conditionalFormatting sqref="I30">
    <cfRule type="iconSet" priority="449">
      <iconSet iconSet="3Symbols2" showValue="0">
        <cfvo type="percent" val="0"/>
        <cfvo type="num" val="0.5"/>
        <cfvo type="num" val="1"/>
      </iconSet>
    </cfRule>
  </conditionalFormatting>
  <conditionalFormatting sqref="I37">
    <cfRule type="iconSet" priority="448">
      <iconSet iconSet="3Symbols2" showValue="0">
        <cfvo type="percent" val="0"/>
        <cfvo type="num" val="0.5"/>
        <cfvo type="num" val="1"/>
      </iconSet>
    </cfRule>
  </conditionalFormatting>
  <conditionalFormatting sqref="I28">
    <cfRule type="iconSet" priority="447">
      <iconSet iconSet="3Symbols2" showValue="0">
        <cfvo type="percent" val="0"/>
        <cfvo type="num" val="0.5"/>
        <cfvo type="num" val="1"/>
      </iconSet>
    </cfRule>
  </conditionalFormatting>
  <conditionalFormatting sqref="I7">
    <cfRule type="iconSet" priority="446">
      <iconSet iconSet="3Symbols2" showValue="0">
        <cfvo type="percent" val="0"/>
        <cfvo type="num" val="0.5"/>
        <cfvo type="num" val="1"/>
      </iconSet>
    </cfRule>
  </conditionalFormatting>
  <conditionalFormatting sqref="I8">
    <cfRule type="iconSet" priority="445">
      <iconSet iconSet="3Symbols2" showValue="0">
        <cfvo type="percent" val="0"/>
        <cfvo type="num" val="0.5"/>
        <cfvo type="num" val="1"/>
      </iconSet>
    </cfRule>
  </conditionalFormatting>
  <conditionalFormatting sqref="I13">
    <cfRule type="iconSet" priority="444">
      <iconSet iconSet="3Symbols2" showValue="0">
        <cfvo type="percent" val="0"/>
        <cfvo type="num" val="0.5"/>
        <cfvo type="num" val="1"/>
      </iconSet>
    </cfRule>
  </conditionalFormatting>
  <conditionalFormatting sqref="I11">
    <cfRule type="iconSet" priority="443">
      <iconSet iconSet="3Symbols2" showValue="0">
        <cfvo type="percent" val="0"/>
        <cfvo type="num" val="0.5"/>
        <cfvo type="num" val="1"/>
      </iconSet>
    </cfRule>
  </conditionalFormatting>
  <conditionalFormatting sqref="I9">
    <cfRule type="iconSet" priority="442">
      <iconSet iconSet="3Symbols2" showValue="0">
        <cfvo type="percent" val="0"/>
        <cfvo type="num" val="0.5"/>
        <cfvo type="num" val="1"/>
      </iconSet>
    </cfRule>
  </conditionalFormatting>
  <conditionalFormatting sqref="I10">
    <cfRule type="iconSet" priority="441">
      <iconSet iconSet="3Symbols2" showValue="0">
        <cfvo type="percent" val="0"/>
        <cfvo type="num" val="0.5"/>
        <cfvo type="num" val="1"/>
      </iconSet>
    </cfRule>
  </conditionalFormatting>
  <conditionalFormatting sqref="AB33">
    <cfRule type="iconSet" priority="440">
      <iconSet iconSet="3Symbols2" showValue="0">
        <cfvo type="percent" val="0"/>
        <cfvo type="num" val="0.5"/>
        <cfvo type="num" val="1"/>
      </iconSet>
    </cfRule>
  </conditionalFormatting>
  <conditionalFormatting sqref="AB7">
    <cfRule type="iconSet" priority="439">
      <iconSet iconSet="3Symbols2" showValue="0">
        <cfvo type="percent" val="0"/>
        <cfvo type="num" val="0.5"/>
        <cfvo type="num" val="1"/>
      </iconSet>
    </cfRule>
  </conditionalFormatting>
  <conditionalFormatting sqref="AB8">
    <cfRule type="iconSet" priority="438">
      <iconSet iconSet="3Symbols2" showValue="0">
        <cfvo type="percent" val="0"/>
        <cfvo type="num" val="0.5"/>
        <cfvo type="num" val="1"/>
      </iconSet>
    </cfRule>
  </conditionalFormatting>
  <conditionalFormatting sqref="J7">
    <cfRule type="iconSet" priority="437">
      <iconSet iconSet="3Symbols2" showValue="0">
        <cfvo type="percent" val="0"/>
        <cfvo type="num" val="0.5"/>
        <cfvo type="num" val="1"/>
      </iconSet>
    </cfRule>
  </conditionalFormatting>
  <conditionalFormatting sqref="N8">
    <cfRule type="iconSet" priority="436">
      <iconSet iconSet="3Symbols2" showValue="0">
        <cfvo type="percent" val="0"/>
        <cfvo type="num" val="0.5"/>
        <cfvo type="num" val="1"/>
      </iconSet>
    </cfRule>
  </conditionalFormatting>
  <conditionalFormatting sqref="AB9">
    <cfRule type="iconSet" priority="435">
      <iconSet iconSet="3Symbols2" showValue="0">
        <cfvo type="percent" val="0"/>
        <cfvo type="num" val="0.5"/>
        <cfvo type="num" val="1"/>
      </iconSet>
    </cfRule>
  </conditionalFormatting>
  <conditionalFormatting sqref="AB10">
    <cfRule type="iconSet" priority="434">
      <iconSet iconSet="3Symbols2" showValue="0">
        <cfvo type="percent" val="0"/>
        <cfvo type="num" val="0.5"/>
        <cfvo type="num" val="1"/>
      </iconSet>
    </cfRule>
  </conditionalFormatting>
  <conditionalFormatting sqref="P10">
    <cfRule type="iconSet" priority="433">
      <iconSet iconSet="3Symbols2" showValue="0">
        <cfvo type="percent" val="0"/>
        <cfvo type="num" val="0.5"/>
        <cfvo type="num" val="1"/>
      </iconSet>
    </cfRule>
  </conditionalFormatting>
  <conditionalFormatting sqref="J10">
    <cfRule type="iconSet" priority="432">
      <iconSet iconSet="3Symbols2" showValue="0">
        <cfvo type="percent" val="0"/>
        <cfvo type="num" val="0.5"/>
        <cfvo type="num" val="1"/>
      </iconSet>
    </cfRule>
  </conditionalFormatting>
  <conditionalFormatting sqref="I12">
    <cfRule type="iconSet" priority="431">
      <iconSet iconSet="3Symbols2" showValue="0">
        <cfvo type="percent" val="0"/>
        <cfvo type="num" val="0.5"/>
        <cfvo type="num" val="1"/>
      </iconSet>
    </cfRule>
  </conditionalFormatting>
  <conditionalFormatting sqref="J12">
    <cfRule type="iconSet" priority="430">
      <iconSet iconSet="3Symbols2" showValue="0">
        <cfvo type="percent" val="0"/>
        <cfvo type="num" val="0.5"/>
        <cfvo type="num" val="1"/>
      </iconSet>
    </cfRule>
  </conditionalFormatting>
  <conditionalFormatting sqref="T33">
    <cfRule type="iconSet" priority="426">
      <iconSet iconSet="3Symbols2" showValue="0">
        <cfvo type="percent" val="0"/>
        <cfvo type="num" val="0.5"/>
        <cfvo type="num" val="1"/>
      </iconSet>
    </cfRule>
  </conditionalFormatting>
  <conditionalFormatting sqref="P33">
    <cfRule type="iconSet" priority="425">
      <iconSet iconSet="3Symbols2" showValue="0">
        <cfvo type="percent" val="0"/>
        <cfvo type="num" val="0.5"/>
        <cfvo type="num" val="1"/>
      </iconSet>
    </cfRule>
  </conditionalFormatting>
  <conditionalFormatting sqref="X15:Y15">
    <cfRule type="iconSet" priority="421">
      <iconSet iconSet="3Symbols2" showValue="0">
        <cfvo type="percent" val="0"/>
        <cfvo type="num" val="0.5"/>
        <cfvo type="num" val="1"/>
      </iconSet>
    </cfRule>
  </conditionalFormatting>
  <conditionalFormatting sqref="Z15:AA15">
    <cfRule type="iconSet" priority="420">
      <iconSet iconSet="3Symbols2" showValue="0">
        <cfvo type="percent" val="0"/>
        <cfvo type="num" val="0.5"/>
        <cfvo type="num" val="1"/>
      </iconSet>
    </cfRule>
  </conditionalFormatting>
  <conditionalFormatting sqref="S15">
    <cfRule type="iconSet" priority="416">
      <iconSet iconSet="3Symbols2" showValue="0">
        <cfvo type="percent" val="0"/>
        <cfvo type="num" val="0.5"/>
        <cfvo type="num" val="1"/>
      </iconSet>
    </cfRule>
  </conditionalFormatting>
  <conditionalFormatting sqref="R15">
    <cfRule type="iconSet" priority="409">
      <iconSet iconSet="3Symbols2" showValue="0">
        <cfvo type="percent" val="0"/>
        <cfvo type="num" val="0.5"/>
        <cfvo type="num" val="1"/>
      </iconSet>
    </cfRule>
  </conditionalFormatting>
  <conditionalFormatting sqref="H15">
    <cfRule type="iconSet" priority="407">
      <iconSet iconSet="3Symbols2" showValue="0">
        <cfvo type="percent" val="0"/>
        <cfvo type="num" val="0.5"/>
        <cfvo type="num" val="1"/>
      </iconSet>
    </cfRule>
  </conditionalFormatting>
  <conditionalFormatting sqref="Q15">
    <cfRule type="iconSet" priority="405">
      <iconSet iconSet="3Symbols2" showValue="0">
        <cfvo type="percent" val="0"/>
        <cfvo type="num" val="0.5"/>
        <cfvo type="num" val="1"/>
      </iconSet>
    </cfRule>
  </conditionalFormatting>
  <conditionalFormatting sqref="P15">
    <cfRule type="iconSet" priority="404">
      <iconSet iconSet="3Symbols2" showValue="0">
        <cfvo type="percent" val="0"/>
        <cfvo type="num" val="0.5"/>
        <cfvo type="num" val="1"/>
      </iconSet>
    </cfRule>
  </conditionalFormatting>
  <conditionalFormatting sqref="Z16:AA16">
    <cfRule type="iconSet" priority="403">
      <iconSet iconSet="3Symbols2" showValue="0">
        <cfvo type="percent" val="0"/>
        <cfvo type="num" val="0.5"/>
        <cfvo type="num" val="1"/>
      </iconSet>
    </cfRule>
  </conditionalFormatting>
  <conditionalFormatting sqref="H16">
    <cfRule type="iconSet" priority="402">
      <iconSet iconSet="3Symbols2" showValue="0">
        <cfvo type="percent" val="0"/>
        <cfvo type="num" val="0.5"/>
        <cfvo type="num" val="1"/>
      </iconSet>
    </cfRule>
  </conditionalFormatting>
  <conditionalFormatting sqref="X16:Y16">
    <cfRule type="iconSet" priority="401">
      <iconSet iconSet="3Symbols2" showValue="0">
        <cfvo type="percent" val="0"/>
        <cfvo type="num" val="0.5"/>
        <cfvo type="num" val="1"/>
      </iconSet>
    </cfRule>
  </conditionalFormatting>
  <conditionalFormatting sqref="V16">
    <cfRule type="iconSet" priority="393">
      <iconSet iconSet="3Symbols2" showValue="0">
        <cfvo type="percent" val="0"/>
        <cfvo type="num" val="0.5"/>
        <cfvo type="num" val="1"/>
      </iconSet>
    </cfRule>
  </conditionalFormatting>
  <conditionalFormatting sqref="H17">
    <cfRule type="iconSet" priority="392">
      <iconSet iconSet="3Symbols2" showValue="0">
        <cfvo type="percent" val="0"/>
        <cfvo type="num" val="0.5"/>
        <cfvo type="num" val="1"/>
      </iconSet>
    </cfRule>
  </conditionalFormatting>
  <conditionalFormatting sqref="Z17:AA17">
    <cfRule type="iconSet" priority="391">
      <iconSet iconSet="3Symbols2" showValue="0">
        <cfvo type="percent" val="0"/>
        <cfvo type="num" val="0.5"/>
        <cfvo type="num" val="1"/>
      </iconSet>
    </cfRule>
  </conditionalFormatting>
  <conditionalFormatting sqref="T17:U17">
    <cfRule type="iconSet" priority="390">
      <iconSet iconSet="3Symbols2" showValue="0">
        <cfvo type="percent" val="0"/>
        <cfvo type="num" val="0.5"/>
        <cfvo type="num" val="1"/>
      </iconSet>
    </cfRule>
  </conditionalFormatting>
  <conditionalFormatting sqref="H18">
    <cfRule type="iconSet" priority="382">
      <iconSet iconSet="3Symbols2" showValue="0">
        <cfvo type="percent" val="0"/>
        <cfvo type="num" val="0.5"/>
        <cfvo type="num" val="1"/>
      </iconSet>
    </cfRule>
  </conditionalFormatting>
  <conditionalFormatting sqref="R18">
    <cfRule type="iconSet" priority="378">
      <iconSet iconSet="3Symbols2" showValue="0">
        <cfvo type="percent" val="0"/>
        <cfvo type="num" val="0.5"/>
        <cfvo type="num" val="1"/>
      </iconSet>
    </cfRule>
  </conditionalFormatting>
  <conditionalFormatting sqref="Z18:AA18">
    <cfRule type="iconSet" priority="377">
      <iconSet iconSet="3Symbols2" showValue="0">
        <cfvo type="percent" val="0"/>
        <cfvo type="num" val="0.5"/>
        <cfvo type="num" val="1"/>
      </iconSet>
    </cfRule>
  </conditionalFormatting>
  <conditionalFormatting sqref="X18:Y18">
    <cfRule type="iconSet" priority="376">
      <iconSet iconSet="3Symbols2" showValue="0">
        <cfvo type="percent" val="0"/>
        <cfvo type="num" val="0.5"/>
        <cfvo type="num" val="1"/>
      </iconSet>
    </cfRule>
  </conditionalFormatting>
  <conditionalFormatting sqref="X17:Y17">
    <cfRule type="iconSet" priority="375">
      <iconSet iconSet="3Symbols2" showValue="0">
        <cfvo type="percent" val="0"/>
        <cfvo type="num" val="0.5"/>
        <cfvo type="num" val="1"/>
      </iconSet>
    </cfRule>
  </conditionalFormatting>
  <conditionalFormatting sqref="P18">
    <cfRule type="iconSet" priority="374">
      <iconSet iconSet="3Symbols2" showValue="0">
        <cfvo type="percent" val="0"/>
        <cfvo type="num" val="0.5"/>
        <cfvo type="num" val="1"/>
      </iconSet>
    </cfRule>
  </conditionalFormatting>
  <conditionalFormatting sqref="H20">
    <cfRule type="iconSet" priority="373">
      <iconSet iconSet="3Symbols2" showValue="0">
        <cfvo type="percent" val="0"/>
        <cfvo type="num" val="0.5"/>
        <cfvo type="num" val="1"/>
      </iconSet>
    </cfRule>
  </conditionalFormatting>
  <conditionalFormatting sqref="X19:Y19">
    <cfRule type="iconSet" priority="372">
      <iconSet iconSet="3Symbols2" showValue="0">
        <cfvo type="percent" val="0"/>
        <cfvo type="num" val="0.5"/>
        <cfvo type="num" val="1"/>
      </iconSet>
    </cfRule>
  </conditionalFormatting>
  <conditionalFormatting sqref="Z19:AA19">
    <cfRule type="iconSet" priority="371">
      <iconSet iconSet="3Symbols2" showValue="0">
        <cfvo type="percent" val="0"/>
        <cfvo type="num" val="0.5"/>
        <cfvo type="num" val="1"/>
      </iconSet>
    </cfRule>
  </conditionalFormatting>
  <conditionalFormatting sqref="P19">
    <cfRule type="iconSet" priority="367">
      <iconSet iconSet="3Symbols2" showValue="0">
        <cfvo type="percent" val="0"/>
        <cfvo type="num" val="0.5"/>
        <cfvo type="num" val="1"/>
      </iconSet>
    </cfRule>
  </conditionalFormatting>
  <conditionalFormatting sqref="H19">
    <cfRule type="iconSet" priority="363">
      <iconSet iconSet="3Symbols2" showValue="0">
        <cfvo type="percent" val="0"/>
        <cfvo type="num" val="0.5"/>
        <cfvo type="num" val="1"/>
      </iconSet>
    </cfRule>
  </conditionalFormatting>
  <conditionalFormatting sqref="Z20:AA20">
    <cfRule type="iconSet" priority="362">
      <iconSet iconSet="3Symbols2" showValue="0">
        <cfvo type="percent" val="0"/>
        <cfvo type="num" val="0.5"/>
        <cfvo type="num" val="1"/>
      </iconSet>
    </cfRule>
  </conditionalFormatting>
  <conditionalFormatting sqref="X20:Y20">
    <cfRule type="iconSet" priority="361">
      <iconSet iconSet="3Symbols2" showValue="0">
        <cfvo type="percent" val="0"/>
        <cfvo type="num" val="0.5"/>
        <cfvo type="num" val="1"/>
      </iconSet>
    </cfRule>
  </conditionalFormatting>
  <conditionalFormatting sqref="N20">
    <cfRule type="iconSet" priority="356">
      <iconSet iconSet="3Symbols2" showValue="0">
        <cfvo type="percent" val="0"/>
        <cfvo type="num" val="0.5"/>
        <cfvo type="num" val="1"/>
      </iconSet>
    </cfRule>
  </conditionalFormatting>
  <conditionalFormatting sqref="R20">
    <cfRule type="iconSet" priority="355">
      <iconSet iconSet="3Symbols2" showValue="0">
        <cfvo type="percent" val="0"/>
        <cfvo type="num" val="0.5"/>
        <cfvo type="num" val="1"/>
      </iconSet>
    </cfRule>
  </conditionalFormatting>
  <conditionalFormatting sqref="H21">
    <cfRule type="iconSet" priority="351">
      <iconSet iconSet="3Symbols2" showValue="0">
        <cfvo type="percent" val="0"/>
        <cfvo type="num" val="0.5"/>
        <cfvo type="num" val="1"/>
      </iconSet>
    </cfRule>
  </conditionalFormatting>
  <conditionalFormatting sqref="X21:Y21">
    <cfRule type="iconSet" priority="350">
      <iconSet iconSet="3Symbols2" showValue="0">
        <cfvo type="percent" val="0"/>
        <cfvo type="num" val="0.5"/>
        <cfvo type="num" val="1"/>
      </iconSet>
    </cfRule>
  </conditionalFormatting>
  <conditionalFormatting sqref="T21:U21">
    <cfRule type="iconSet" priority="349">
      <iconSet iconSet="3Symbols2" showValue="0">
        <cfvo type="percent" val="0"/>
        <cfvo type="num" val="0.5"/>
        <cfvo type="num" val="1"/>
      </iconSet>
    </cfRule>
  </conditionalFormatting>
  <conditionalFormatting sqref="N21">
    <cfRule type="iconSet" priority="346">
      <iconSet iconSet="3Symbols2" showValue="0">
        <cfvo type="percent" val="0"/>
        <cfvo type="num" val="0.5"/>
        <cfvo type="num" val="1"/>
      </iconSet>
    </cfRule>
  </conditionalFormatting>
  <conditionalFormatting sqref="H22">
    <cfRule type="iconSet" priority="343">
      <iconSet iconSet="3Symbols2" showValue="0">
        <cfvo type="percent" val="0"/>
        <cfvo type="num" val="0.5"/>
        <cfvo type="num" val="1"/>
      </iconSet>
    </cfRule>
  </conditionalFormatting>
  <conditionalFormatting sqref="X22:Y22">
    <cfRule type="iconSet" priority="342">
      <iconSet iconSet="3Symbols2" showValue="0">
        <cfvo type="percent" val="0"/>
        <cfvo type="num" val="0.5"/>
        <cfvo type="num" val="1"/>
      </iconSet>
    </cfRule>
  </conditionalFormatting>
  <conditionalFormatting sqref="N22">
    <cfRule type="iconSet" priority="338">
      <iconSet iconSet="3Symbols2" showValue="0">
        <cfvo type="percent" val="0"/>
        <cfvo type="num" val="0.5"/>
        <cfvo type="num" val="1"/>
      </iconSet>
    </cfRule>
  </conditionalFormatting>
  <conditionalFormatting sqref="R22">
    <cfRule type="iconSet" priority="337">
      <iconSet iconSet="3Symbols2" showValue="0">
        <cfvo type="percent" val="0"/>
        <cfvo type="num" val="0.5"/>
        <cfvo type="num" val="1"/>
      </iconSet>
    </cfRule>
  </conditionalFormatting>
  <conditionalFormatting sqref="Z22:AA22">
    <cfRule type="iconSet" priority="335">
      <iconSet iconSet="3Symbols2" showValue="0">
        <cfvo type="percent" val="0"/>
        <cfvo type="num" val="0.5"/>
        <cfvo type="num" val="1"/>
      </iconSet>
    </cfRule>
  </conditionalFormatting>
  <conditionalFormatting sqref="H23">
    <cfRule type="iconSet" priority="334">
      <iconSet iconSet="3Symbols2" showValue="0">
        <cfvo type="percent" val="0"/>
        <cfvo type="num" val="0.5"/>
        <cfvo type="num" val="1"/>
      </iconSet>
    </cfRule>
  </conditionalFormatting>
  <conditionalFormatting sqref="X23:Y23">
    <cfRule type="iconSet" priority="333">
      <iconSet iconSet="3Symbols2" showValue="0">
        <cfvo type="percent" val="0"/>
        <cfvo type="num" val="0.5"/>
        <cfvo type="num" val="1"/>
      </iconSet>
    </cfRule>
  </conditionalFormatting>
  <conditionalFormatting sqref="T23:U23">
    <cfRule type="iconSet" priority="332">
      <iconSet iconSet="3Symbols2" showValue="0">
        <cfvo type="percent" val="0"/>
        <cfvo type="num" val="0.5"/>
        <cfvo type="num" val="1"/>
      </iconSet>
    </cfRule>
  </conditionalFormatting>
  <conditionalFormatting sqref="N23">
    <cfRule type="iconSet" priority="328">
      <iconSet iconSet="3Symbols2" showValue="0">
        <cfvo type="percent" val="0"/>
        <cfvo type="num" val="0.5"/>
        <cfvo type="num" val="1"/>
      </iconSet>
    </cfRule>
  </conditionalFormatting>
  <conditionalFormatting sqref="R23">
    <cfRule type="iconSet" priority="327">
      <iconSet iconSet="3Symbols2" showValue="0">
        <cfvo type="percent" val="0"/>
        <cfvo type="num" val="0.5"/>
        <cfvo type="num" val="1"/>
      </iconSet>
    </cfRule>
  </conditionalFormatting>
  <conditionalFormatting sqref="Z23:AA23">
    <cfRule type="iconSet" priority="325">
      <iconSet iconSet="3Symbols2" showValue="0">
        <cfvo type="percent" val="0"/>
        <cfvo type="num" val="0.5"/>
        <cfvo type="num" val="1"/>
      </iconSet>
    </cfRule>
  </conditionalFormatting>
  <conditionalFormatting sqref="T15">
    <cfRule type="iconSet" priority="324">
      <iconSet iconSet="3Symbols2" showValue="0">
        <cfvo type="percent" val="0"/>
        <cfvo type="num" val="0.5"/>
        <cfvo type="num" val="1"/>
      </iconSet>
    </cfRule>
  </conditionalFormatting>
  <conditionalFormatting sqref="U15">
    <cfRule type="iconSet" priority="323">
      <iconSet iconSet="3Symbols2" showValue="0">
        <cfvo type="percent" val="0"/>
        <cfvo type="num" val="0.5"/>
        <cfvo type="num" val="1"/>
      </iconSet>
    </cfRule>
  </conditionalFormatting>
  <conditionalFormatting sqref="I15">
    <cfRule type="iconSet" priority="322">
      <iconSet iconSet="3Symbols2" showValue="0">
        <cfvo type="percent" val="0"/>
        <cfvo type="num" val="0.5"/>
        <cfvo type="num" val="1"/>
      </iconSet>
    </cfRule>
  </conditionalFormatting>
  <conditionalFormatting sqref="I16">
    <cfRule type="iconSet" priority="321">
      <iconSet iconSet="3Symbols2" showValue="0">
        <cfvo type="percent" val="0"/>
        <cfvo type="num" val="0.5"/>
        <cfvo type="num" val="1"/>
      </iconSet>
    </cfRule>
  </conditionalFormatting>
  <conditionalFormatting sqref="I17">
    <cfRule type="iconSet" priority="320">
      <iconSet iconSet="3Symbols2" showValue="0">
        <cfvo type="percent" val="0"/>
        <cfvo type="num" val="0.5"/>
        <cfvo type="num" val="1"/>
      </iconSet>
    </cfRule>
  </conditionalFormatting>
  <conditionalFormatting sqref="I18">
    <cfRule type="iconSet" priority="319">
      <iconSet iconSet="3Symbols2" showValue="0">
        <cfvo type="percent" val="0"/>
        <cfvo type="num" val="0.5"/>
        <cfvo type="num" val="1"/>
      </iconSet>
    </cfRule>
  </conditionalFormatting>
  <conditionalFormatting sqref="I19">
    <cfRule type="iconSet" priority="318">
      <iconSet iconSet="3Symbols2" showValue="0">
        <cfvo type="percent" val="0"/>
        <cfvo type="num" val="0.5"/>
        <cfvo type="num" val="1"/>
      </iconSet>
    </cfRule>
  </conditionalFormatting>
  <conditionalFormatting sqref="I20">
    <cfRule type="iconSet" priority="317">
      <iconSet iconSet="3Symbols2" showValue="0">
        <cfvo type="percent" val="0"/>
        <cfvo type="num" val="0.5"/>
        <cfvo type="num" val="1"/>
      </iconSet>
    </cfRule>
  </conditionalFormatting>
  <conditionalFormatting sqref="I21">
    <cfRule type="iconSet" priority="316">
      <iconSet iconSet="3Symbols2" showValue="0">
        <cfvo type="percent" val="0"/>
        <cfvo type="num" val="0.5"/>
        <cfvo type="num" val="1"/>
      </iconSet>
    </cfRule>
  </conditionalFormatting>
  <conditionalFormatting sqref="I22">
    <cfRule type="iconSet" priority="315">
      <iconSet iconSet="3Symbols2" showValue="0">
        <cfvo type="percent" val="0"/>
        <cfvo type="num" val="0.5"/>
        <cfvo type="num" val="1"/>
      </iconSet>
    </cfRule>
  </conditionalFormatting>
  <conditionalFormatting sqref="I23">
    <cfRule type="iconSet" priority="314">
      <iconSet iconSet="3Symbols2" showValue="0">
        <cfvo type="percent" val="0"/>
        <cfvo type="num" val="0.5"/>
        <cfvo type="num" val="1"/>
      </iconSet>
    </cfRule>
  </conditionalFormatting>
  <conditionalFormatting sqref="J15">
    <cfRule type="iconSet" priority="313">
      <iconSet iconSet="3Symbols2" showValue="0">
        <cfvo type="percent" val="0"/>
        <cfvo type="num" val="0.5"/>
        <cfvo type="num" val="1"/>
      </iconSet>
    </cfRule>
  </conditionalFormatting>
  <conditionalFormatting sqref="AB15">
    <cfRule type="iconSet" priority="312">
      <iconSet iconSet="3Symbols2" showValue="0">
        <cfvo type="percent" val="0"/>
        <cfvo type="num" val="0.5"/>
        <cfvo type="num" val="1"/>
      </iconSet>
    </cfRule>
  </conditionalFormatting>
  <conditionalFormatting sqref="AB16">
    <cfRule type="iconSet" priority="311">
      <iconSet iconSet="3Symbols2" showValue="0">
        <cfvo type="percent" val="0"/>
        <cfvo type="num" val="0.5"/>
        <cfvo type="num" val="1"/>
      </iconSet>
    </cfRule>
  </conditionalFormatting>
  <conditionalFormatting sqref="AB20">
    <cfRule type="iconSet" priority="310">
      <iconSet iconSet="3Symbols2" showValue="0">
        <cfvo type="percent" val="0"/>
        <cfvo type="num" val="0.5"/>
        <cfvo type="num" val="1"/>
      </iconSet>
    </cfRule>
  </conditionalFormatting>
  <conditionalFormatting sqref="AB23">
    <cfRule type="iconSet" priority="309">
      <iconSet iconSet="3Symbols2" showValue="0">
        <cfvo type="percent" val="0"/>
        <cfvo type="num" val="0.5"/>
        <cfvo type="num" val="1"/>
      </iconSet>
    </cfRule>
  </conditionalFormatting>
  <conditionalFormatting sqref="P16">
    <cfRule type="iconSet" priority="308">
      <iconSet iconSet="3Symbols2" showValue="0">
        <cfvo type="percent" val="0"/>
        <cfvo type="num" val="0.5"/>
        <cfvo type="num" val="1"/>
      </iconSet>
    </cfRule>
  </conditionalFormatting>
  <conditionalFormatting sqref="J16">
    <cfRule type="iconSet" priority="307">
      <iconSet iconSet="3Symbols2" showValue="0">
        <cfvo type="percent" val="0"/>
        <cfvo type="num" val="0.5"/>
        <cfvo type="num" val="1"/>
      </iconSet>
    </cfRule>
  </conditionalFormatting>
  <conditionalFormatting sqref="J17">
    <cfRule type="iconSet" priority="306">
      <iconSet iconSet="3Symbols2" showValue="0">
        <cfvo type="percent" val="0"/>
        <cfvo type="num" val="0.5"/>
        <cfvo type="num" val="1"/>
      </iconSet>
    </cfRule>
  </conditionalFormatting>
  <conditionalFormatting sqref="J18">
    <cfRule type="iconSet" priority="305">
      <iconSet iconSet="3Symbols2" showValue="0">
        <cfvo type="percent" val="0"/>
        <cfvo type="num" val="0.5"/>
        <cfvo type="num" val="1"/>
      </iconSet>
    </cfRule>
  </conditionalFormatting>
  <conditionalFormatting sqref="J19">
    <cfRule type="iconSet" priority="304">
      <iconSet iconSet="3Symbols2" showValue="0">
        <cfvo type="percent" val="0"/>
        <cfvo type="num" val="0.5"/>
        <cfvo type="num" val="1"/>
      </iconSet>
    </cfRule>
  </conditionalFormatting>
  <conditionalFormatting sqref="J20">
    <cfRule type="iconSet" priority="303">
      <iconSet iconSet="3Symbols2" showValue="0">
        <cfvo type="percent" val="0"/>
        <cfvo type="num" val="0.5"/>
        <cfvo type="num" val="1"/>
      </iconSet>
    </cfRule>
  </conditionalFormatting>
  <conditionalFormatting sqref="J21">
    <cfRule type="iconSet" priority="302">
      <iconSet iconSet="3Symbols2" showValue="0">
        <cfvo type="percent" val="0"/>
        <cfvo type="num" val="0.5"/>
        <cfvo type="num" val="1"/>
      </iconSet>
    </cfRule>
  </conditionalFormatting>
  <conditionalFormatting sqref="J22">
    <cfRule type="iconSet" priority="301">
      <iconSet iconSet="3Symbols2" showValue="0">
        <cfvo type="percent" val="0"/>
        <cfvo type="num" val="0.5"/>
        <cfvo type="num" val="1"/>
      </iconSet>
    </cfRule>
  </conditionalFormatting>
  <conditionalFormatting sqref="J23">
    <cfRule type="iconSet" priority="300">
      <iconSet iconSet="3Symbols2" showValue="0">
        <cfvo type="percent" val="0"/>
        <cfvo type="num" val="0.5"/>
        <cfvo type="num" val="1"/>
      </iconSet>
    </cfRule>
  </conditionalFormatting>
  <conditionalFormatting sqref="AB17">
    <cfRule type="iconSet" priority="299">
      <iconSet iconSet="3Symbols2" showValue="0">
        <cfvo type="percent" val="0"/>
        <cfvo type="num" val="0.5"/>
        <cfvo type="num" val="1"/>
      </iconSet>
    </cfRule>
  </conditionalFormatting>
  <conditionalFormatting sqref="V17">
    <cfRule type="iconSet" priority="298">
      <iconSet iconSet="3Symbols2" showValue="0">
        <cfvo type="percent" val="0"/>
        <cfvo type="num" val="0.5"/>
        <cfvo type="num" val="1"/>
      </iconSet>
    </cfRule>
  </conditionalFormatting>
  <conditionalFormatting sqref="T18:U18">
    <cfRule type="iconSet" priority="297">
      <iconSet iconSet="3Symbols2" showValue="0">
        <cfvo type="percent" val="0"/>
        <cfvo type="num" val="0.5"/>
        <cfvo type="num" val="1"/>
      </iconSet>
    </cfRule>
  </conditionalFormatting>
  <conditionalFormatting sqref="AB18">
    <cfRule type="iconSet" priority="296">
      <iconSet iconSet="3Symbols2" showValue="0">
        <cfvo type="percent" val="0"/>
        <cfvo type="num" val="0.5"/>
        <cfvo type="num" val="1"/>
      </iconSet>
    </cfRule>
  </conditionalFormatting>
  <conditionalFormatting sqref="V18:W18">
    <cfRule type="iconSet" priority="295">
      <iconSet iconSet="3Symbols2" showValue="0">
        <cfvo type="percent" val="0"/>
        <cfvo type="num" val="0.5"/>
        <cfvo type="num" val="1"/>
      </iconSet>
    </cfRule>
  </conditionalFormatting>
  <conditionalFormatting sqref="V19">
    <cfRule type="iconSet" priority="293">
      <iconSet iconSet="3Symbols2" showValue="0">
        <cfvo type="percent" val="0"/>
        <cfvo type="num" val="0.5"/>
        <cfvo type="num" val="1"/>
      </iconSet>
    </cfRule>
  </conditionalFormatting>
  <conditionalFormatting sqref="AB19">
    <cfRule type="iconSet" priority="292">
      <iconSet iconSet="3Symbols2" showValue="0">
        <cfvo type="percent" val="0"/>
        <cfvo type="num" val="0.5"/>
        <cfvo type="num" val="1"/>
      </iconSet>
    </cfRule>
  </conditionalFormatting>
  <conditionalFormatting sqref="T19">
    <cfRule type="iconSet" priority="291">
      <iconSet iconSet="3Symbols2" showValue="0">
        <cfvo type="percent" val="0"/>
        <cfvo type="num" val="0.5"/>
        <cfvo type="num" val="1"/>
      </iconSet>
    </cfRule>
  </conditionalFormatting>
  <conditionalFormatting sqref="Z21:AA21">
    <cfRule type="iconSet" priority="290">
      <iconSet iconSet="3Symbols2" showValue="0">
        <cfvo type="percent" val="0"/>
        <cfvo type="num" val="0.5"/>
        <cfvo type="num" val="1"/>
      </iconSet>
    </cfRule>
  </conditionalFormatting>
  <conditionalFormatting sqref="AB21">
    <cfRule type="iconSet" priority="289">
      <iconSet iconSet="3Symbols2" showValue="0">
        <cfvo type="percent" val="0"/>
        <cfvo type="num" val="0.5"/>
        <cfvo type="num" val="1"/>
      </iconSet>
    </cfRule>
  </conditionalFormatting>
  <conditionalFormatting sqref="V21">
    <cfRule type="iconSet" priority="287">
      <iconSet iconSet="3Symbols2" showValue="0">
        <cfvo type="percent" val="0"/>
        <cfvo type="num" val="0.5"/>
        <cfvo type="num" val="1"/>
      </iconSet>
    </cfRule>
  </conditionalFormatting>
  <conditionalFormatting sqref="P21">
    <cfRule type="iconSet" priority="285">
      <iconSet iconSet="3Symbols2" showValue="0">
        <cfvo type="percent" val="0"/>
        <cfvo type="num" val="0.5"/>
        <cfvo type="num" val="1"/>
      </iconSet>
    </cfRule>
  </conditionalFormatting>
  <conditionalFormatting sqref="AB22">
    <cfRule type="iconSet" priority="284">
      <iconSet iconSet="3Symbols2" showValue="0">
        <cfvo type="percent" val="0"/>
        <cfvo type="num" val="0.5"/>
        <cfvo type="num" val="1"/>
      </iconSet>
    </cfRule>
  </conditionalFormatting>
  <conditionalFormatting sqref="U22">
    <cfRule type="iconSet" priority="283">
      <iconSet iconSet="3Symbols2" showValue="0">
        <cfvo type="percent" val="0"/>
        <cfvo type="num" val="0.5"/>
        <cfvo type="num" val="1"/>
      </iconSet>
    </cfRule>
  </conditionalFormatting>
  <conditionalFormatting sqref="T22">
    <cfRule type="iconSet" priority="282">
      <iconSet iconSet="3Symbols2" showValue="0">
        <cfvo type="percent" val="0"/>
        <cfvo type="num" val="0.5"/>
        <cfvo type="num" val="1"/>
      </iconSet>
    </cfRule>
  </conditionalFormatting>
  <conditionalFormatting sqref="V23">
    <cfRule type="iconSet" priority="280">
      <iconSet iconSet="3Symbols2" showValue="0">
        <cfvo type="percent" val="0"/>
        <cfvo type="num" val="0.5"/>
        <cfvo type="num" val="1"/>
      </iconSet>
    </cfRule>
  </conditionalFormatting>
  <conditionalFormatting sqref="P23">
    <cfRule type="iconSet" priority="279">
      <iconSet iconSet="3Symbols2" showValue="0">
        <cfvo type="percent" val="0"/>
        <cfvo type="num" val="0.5"/>
        <cfvo type="num" val="1"/>
      </iconSet>
    </cfRule>
  </conditionalFormatting>
  <conditionalFormatting sqref="H26">
    <cfRule type="iconSet" priority="278">
      <iconSet iconSet="3Symbols2" showValue="0">
        <cfvo type="percent" val="0"/>
        <cfvo type="num" val="0.5"/>
        <cfvo type="num" val="1"/>
      </iconSet>
    </cfRule>
  </conditionalFormatting>
  <conditionalFormatting sqref="H27">
    <cfRule type="iconSet" priority="277">
      <iconSet iconSet="3Symbols2" showValue="0">
        <cfvo type="percent" val="0"/>
        <cfvo type="num" val="0.5"/>
        <cfvo type="num" val="1"/>
      </iconSet>
    </cfRule>
  </conditionalFormatting>
  <conditionalFormatting sqref="X26:Y26">
    <cfRule type="iconSet" priority="276">
      <iconSet iconSet="3Symbols2" showValue="0">
        <cfvo type="percent" val="0"/>
        <cfvo type="num" val="0.5"/>
        <cfvo type="num" val="1"/>
      </iconSet>
    </cfRule>
  </conditionalFormatting>
  <conditionalFormatting sqref="T26:U26">
    <cfRule type="iconSet" priority="275">
      <iconSet iconSet="3Symbols2" showValue="0">
        <cfvo type="percent" val="0"/>
        <cfvo type="num" val="0.5"/>
        <cfvo type="num" val="1"/>
      </iconSet>
    </cfRule>
  </conditionalFormatting>
  <conditionalFormatting sqref="R26">
    <cfRule type="iconSet" priority="271">
      <iconSet iconSet="3Symbols2" showValue="0">
        <cfvo type="percent" val="0"/>
        <cfvo type="num" val="0.5"/>
        <cfvo type="num" val="1"/>
      </iconSet>
    </cfRule>
  </conditionalFormatting>
  <conditionalFormatting sqref="Z26:AA26">
    <cfRule type="iconSet" priority="268">
      <iconSet iconSet="3Symbols2" showValue="0">
        <cfvo type="percent" val="0"/>
        <cfvo type="num" val="0.5"/>
        <cfvo type="num" val="1"/>
      </iconSet>
    </cfRule>
  </conditionalFormatting>
  <conditionalFormatting sqref="X27">
    <cfRule type="iconSet" priority="267">
      <iconSet iconSet="3Symbols2" showValue="0">
        <cfvo type="percent" val="0"/>
        <cfvo type="num" val="0.5"/>
        <cfvo type="num" val="1"/>
      </iconSet>
    </cfRule>
  </conditionalFormatting>
  <conditionalFormatting sqref="T27">
    <cfRule type="iconSet" priority="266">
      <iconSet iconSet="3Symbols2" showValue="0">
        <cfvo type="percent" val="0"/>
        <cfvo type="num" val="0.5"/>
        <cfvo type="num" val="1"/>
      </iconSet>
    </cfRule>
  </conditionalFormatting>
  <conditionalFormatting sqref="Z27">
    <cfRule type="iconSet" priority="260">
      <iconSet iconSet="3Symbols2" showValue="0">
        <cfvo type="percent" val="0"/>
        <cfvo type="num" val="0.5"/>
        <cfvo type="num" val="1"/>
      </iconSet>
    </cfRule>
  </conditionalFormatting>
  <conditionalFormatting sqref="U27">
    <cfRule type="iconSet" priority="259">
      <iconSet iconSet="3Symbols2" showValue="0">
        <cfvo type="percent" val="0"/>
        <cfvo type="num" val="0.5"/>
        <cfvo type="num" val="1"/>
      </iconSet>
    </cfRule>
  </conditionalFormatting>
  <conditionalFormatting sqref="AA27">
    <cfRule type="iconSet" priority="258">
      <iconSet iconSet="3Symbols2" showValue="0">
        <cfvo type="percent" val="0"/>
        <cfvo type="num" val="0.5"/>
        <cfvo type="num" val="1"/>
      </iconSet>
    </cfRule>
  </conditionalFormatting>
  <conditionalFormatting sqref="Y27">
    <cfRule type="iconSet" priority="257">
      <iconSet iconSet="3Symbols2" showValue="0">
        <cfvo type="percent" val="0"/>
        <cfvo type="num" val="0.5"/>
        <cfvo type="num" val="1"/>
      </iconSet>
    </cfRule>
  </conditionalFormatting>
  <conditionalFormatting sqref="V27:W27">
    <cfRule type="iconSet" priority="256">
      <iconSet iconSet="3Symbols2" showValue="0">
        <cfvo type="percent" val="0"/>
        <cfvo type="num" val="0.5"/>
        <cfvo type="num" val="1"/>
      </iconSet>
    </cfRule>
  </conditionalFormatting>
  <conditionalFormatting sqref="I26">
    <cfRule type="iconSet" priority="255">
      <iconSet iconSet="3Symbols2" showValue="0">
        <cfvo type="percent" val="0"/>
        <cfvo type="num" val="0.5"/>
        <cfvo type="num" val="1"/>
      </iconSet>
    </cfRule>
  </conditionalFormatting>
  <conditionalFormatting sqref="I27">
    <cfRule type="iconSet" priority="254">
      <iconSet iconSet="3Symbols2" showValue="0">
        <cfvo type="percent" val="0"/>
        <cfvo type="num" val="0.5"/>
        <cfvo type="num" val="1"/>
      </iconSet>
    </cfRule>
  </conditionalFormatting>
  <conditionalFormatting sqref="AB26">
    <cfRule type="iconSet" priority="253">
      <iconSet iconSet="3Symbols2" showValue="0">
        <cfvo type="percent" val="0"/>
        <cfvo type="num" val="0.5"/>
        <cfvo type="num" val="1"/>
      </iconSet>
    </cfRule>
  </conditionalFormatting>
  <conditionalFormatting sqref="AB27">
    <cfRule type="iconSet" priority="252">
      <iconSet iconSet="3Symbols2" showValue="0">
        <cfvo type="percent" val="0"/>
        <cfvo type="num" val="0.5"/>
        <cfvo type="num" val="1"/>
      </iconSet>
    </cfRule>
  </conditionalFormatting>
  <conditionalFormatting sqref="R27">
    <cfRule type="iconSet" priority="251">
      <iconSet iconSet="3Symbols2" showValue="0">
        <cfvo type="percent" val="0"/>
        <cfvo type="num" val="0.5"/>
        <cfvo type="num" val="1"/>
      </iconSet>
    </cfRule>
  </conditionalFormatting>
  <conditionalFormatting sqref="P26">
    <cfRule type="iconSet" priority="250">
      <iconSet iconSet="3Symbols2" showValue="0">
        <cfvo type="percent" val="0"/>
        <cfvo type="num" val="0.5"/>
        <cfvo type="num" val="1"/>
      </iconSet>
    </cfRule>
  </conditionalFormatting>
  <conditionalFormatting sqref="H32">
    <cfRule type="iconSet" priority="247">
      <iconSet iconSet="3Symbols2" showValue="0">
        <cfvo type="percent" val="0"/>
        <cfvo type="num" val="0.5"/>
        <cfvo type="num" val="1"/>
      </iconSet>
    </cfRule>
  </conditionalFormatting>
  <conditionalFormatting sqref="H31">
    <cfRule type="iconSet" priority="246">
      <iconSet iconSet="3Symbols2" showValue="0">
        <cfvo type="percent" val="0"/>
        <cfvo type="num" val="0.5"/>
        <cfvo type="num" val="1"/>
      </iconSet>
    </cfRule>
  </conditionalFormatting>
  <conditionalFormatting sqref="V32">
    <cfRule type="iconSet" priority="241">
      <iconSet iconSet="3Symbols2" showValue="0">
        <cfvo type="percent" val="0"/>
        <cfvo type="num" val="0.5"/>
        <cfvo type="num" val="1"/>
      </iconSet>
    </cfRule>
  </conditionalFormatting>
  <conditionalFormatting sqref="T32">
    <cfRule type="iconSet" priority="240">
      <iconSet iconSet="3Symbols2" showValue="0">
        <cfvo type="percent" val="0"/>
        <cfvo type="num" val="0.5"/>
        <cfvo type="num" val="1"/>
      </iconSet>
    </cfRule>
  </conditionalFormatting>
  <conditionalFormatting sqref="U32">
    <cfRule type="iconSet" priority="239">
      <iconSet iconSet="3Symbols2" showValue="0">
        <cfvo type="percent" val="0"/>
        <cfvo type="num" val="0.5"/>
        <cfvo type="num" val="1"/>
      </iconSet>
    </cfRule>
  </conditionalFormatting>
  <conditionalFormatting sqref="Y32">
    <cfRule type="iconSet" priority="238">
      <iconSet iconSet="3Symbols2" showValue="0">
        <cfvo type="percent" val="0"/>
        <cfvo type="num" val="0.5"/>
        <cfvo type="num" val="1"/>
      </iconSet>
    </cfRule>
  </conditionalFormatting>
  <conditionalFormatting sqref="R32:S32">
    <cfRule type="iconSet" priority="237">
      <iconSet iconSet="3Symbols2" showValue="0">
        <cfvo type="percent" val="0"/>
        <cfvo type="num" val="0.5"/>
        <cfvo type="num" val="1"/>
      </iconSet>
    </cfRule>
  </conditionalFormatting>
  <conditionalFormatting sqref="P32:Q32">
    <cfRule type="iconSet" priority="236">
      <iconSet iconSet="3Symbols2" showValue="0">
        <cfvo type="percent" val="0"/>
        <cfvo type="num" val="0.5"/>
        <cfvo type="num" val="1"/>
      </iconSet>
    </cfRule>
  </conditionalFormatting>
  <conditionalFormatting sqref="X31">
    <cfRule type="iconSet" priority="235">
      <iconSet iconSet="3Symbols2" showValue="0">
        <cfvo type="percent" val="0"/>
        <cfvo type="num" val="0.5"/>
        <cfvo type="num" val="1"/>
      </iconSet>
    </cfRule>
  </conditionalFormatting>
  <conditionalFormatting sqref="T31">
    <cfRule type="iconSet" priority="234">
      <iconSet iconSet="3Symbols2" showValue="0">
        <cfvo type="percent" val="0"/>
        <cfvo type="num" val="0.5"/>
        <cfvo type="num" val="1"/>
      </iconSet>
    </cfRule>
  </conditionalFormatting>
  <conditionalFormatting sqref="N31">
    <cfRule type="iconSet" priority="231">
      <iconSet iconSet="3Symbols2" showValue="0">
        <cfvo type="percent" val="0"/>
        <cfvo type="num" val="0.5"/>
        <cfvo type="num" val="1"/>
      </iconSet>
    </cfRule>
  </conditionalFormatting>
  <conditionalFormatting sqref="U31">
    <cfRule type="iconSet" priority="228">
      <iconSet iconSet="3Symbols2" showValue="0">
        <cfvo type="percent" val="0"/>
        <cfvo type="num" val="0.5"/>
        <cfvo type="num" val="1"/>
      </iconSet>
    </cfRule>
  </conditionalFormatting>
  <conditionalFormatting sqref="Y31">
    <cfRule type="iconSet" priority="227">
      <iconSet iconSet="3Symbols2" showValue="0">
        <cfvo type="percent" val="0"/>
        <cfvo type="num" val="0.5"/>
        <cfvo type="num" val="1"/>
      </iconSet>
    </cfRule>
  </conditionalFormatting>
  <conditionalFormatting sqref="Z32:AA32">
    <cfRule type="iconSet" priority="225">
      <iconSet iconSet="3Symbols2" showValue="0">
        <cfvo type="percent" val="0"/>
        <cfvo type="num" val="0.5"/>
        <cfvo type="num" val="1"/>
      </iconSet>
    </cfRule>
  </conditionalFormatting>
  <conditionalFormatting sqref="X32">
    <cfRule type="iconSet" priority="224">
      <iconSet iconSet="3Symbols2" showValue="0">
        <cfvo type="percent" val="0"/>
        <cfvo type="num" val="0.5"/>
        <cfvo type="num" val="1"/>
      </iconSet>
    </cfRule>
  </conditionalFormatting>
  <conditionalFormatting sqref="I32">
    <cfRule type="iconSet" priority="223">
      <iconSet iconSet="3Symbols2" showValue="0">
        <cfvo type="percent" val="0"/>
        <cfvo type="num" val="0.5"/>
        <cfvo type="num" val="1"/>
      </iconSet>
    </cfRule>
  </conditionalFormatting>
  <conditionalFormatting sqref="I31">
    <cfRule type="iconSet" priority="222">
      <iconSet iconSet="3Symbols2" showValue="0">
        <cfvo type="percent" val="0"/>
        <cfvo type="num" val="0.5"/>
        <cfvo type="num" val="1"/>
      </iconSet>
    </cfRule>
  </conditionalFormatting>
  <conditionalFormatting sqref="AB32">
    <cfRule type="iconSet" priority="221">
      <iconSet iconSet="3Symbols2" showValue="0">
        <cfvo type="percent" val="0"/>
        <cfvo type="num" val="0.5"/>
        <cfvo type="num" val="1"/>
      </iconSet>
    </cfRule>
  </conditionalFormatting>
  <conditionalFormatting sqref="K31">
    <cfRule type="iconSet" priority="220">
      <iconSet iconSet="3Symbols2" showValue="0">
        <cfvo type="percent" val="0"/>
        <cfvo type="num" val="0.5"/>
        <cfvo type="num" val="1"/>
      </iconSet>
    </cfRule>
  </conditionalFormatting>
  <conditionalFormatting sqref="R31">
    <cfRule type="iconSet" priority="219">
      <iconSet iconSet="3Symbols2" showValue="0">
        <cfvo type="percent" val="0"/>
        <cfvo type="num" val="0.5"/>
        <cfvo type="num" val="1"/>
      </iconSet>
    </cfRule>
  </conditionalFormatting>
  <conditionalFormatting sqref="P31">
    <cfRule type="iconSet" priority="218">
      <iconSet iconSet="3Symbols2" showValue="0">
        <cfvo type="percent" val="0"/>
        <cfvo type="num" val="0.5"/>
        <cfvo type="num" val="1"/>
      </iconSet>
    </cfRule>
  </conditionalFormatting>
  <conditionalFormatting sqref="J8">
    <cfRule type="iconSet" priority="217">
      <iconSet iconSet="3Symbols2" showValue="0">
        <cfvo type="percent" val="0"/>
        <cfvo type="num" val="0.5"/>
        <cfvo type="num" val="1"/>
      </iconSet>
    </cfRule>
  </conditionalFormatting>
  <conditionalFormatting sqref="J9">
    <cfRule type="iconSet" priority="216">
      <iconSet iconSet="3Symbols2" showValue="0">
        <cfvo type="percent" val="0"/>
        <cfvo type="num" val="0.5"/>
        <cfvo type="num" val="1"/>
      </iconSet>
    </cfRule>
  </conditionalFormatting>
  <conditionalFormatting sqref="J11">
    <cfRule type="iconSet" priority="215">
      <iconSet iconSet="3Symbols2" showValue="0">
        <cfvo type="percent" val="0"/>
        <cfvo type="num" val="0.5"/>
        <cfvo type="num" val="1"/>
      </iconSet>
    </cfRule>
  </conditionalFormatting>
  <conditionalFormatting sqref="J13">
    <cfRule type="iconSet" priority="214">
      <iconSet iconSet="3Symbols2" showValue="0">
        <cfvo type="percent" val="0"/>
        <cfvo type="num" val="0.5"/>
        <cfvo type="num" val="1"/>
      </iconSet>
    </cfRule>
  </conditionalFormatting>
  <conditionalFormatting sqref="J25">
    <cfRule type="iconSet" priority="213">
      <iconSet iconSet="3Symbols2" showValue="0">
        <cfvo type="percent" val="0"/>
        <cfvo type="num" val="0.5"/>
        <cfvo type="num" val="1"/>
      </iconSet>
    </cfRule>
  </conditionalFormatting>
  <conditionalFormatting sqref="J28">
    <cfRule type="iconSet" priority="212">
      <iconSet iconSet="3Symbols2" showValue="0">
        <cfvo type="percent" val="0"/>
        <cfvo type="num" val="0.5"/>
        <cfvo type="num" val="1"/>
      </iconSet>
    </cfRule>
  </conditionalFormatting>
  <conditionalFormatting sqref="J30">
    <cfRule type="iconSet" priority="211">
      <iconSet iconSet="3Symbols2" showValue="0">
        <cfvo type="percent" val="0"/>
        <cfvo type="num" val="0.5"/>
        <cfvo type="num" val="1"/>
      </iconSet>
    </cfRule>
  </conditionalFormatting>
  <conditionalFormatting sqref="J31">
    <cfRule type="iconSet" priority="210">
      <iconSet iconSet="3Symbols2" showValue="0">
        <cfvo type="percent" val="0"/>
        <cfvo type="num" val="0.5"/>
        <cfvo type="num" val="1"/>
      </iconSet>
    </cfRule>
  </conditionalFormatting>
  <conditionalFormatting sqref="J32">
    <cfRule type="iconSet" priority="209">
      <iconSet iconSet="3Symbols2" showValue="0">
        <cfvo type="percent" val="0"/>
        <cfvo type="num" val="0.5"/>
        <cfvo type="num" val="1"/>
      </iconSet>
    </cfRule>
  </conditionalFormatting>
  <conditionalFormatting sqref="J33">
    <cfRule type="iconSet" priority="208">
      <iconSet iconSet="3Symbols2" showValue="0">
        <cfvo type="percent" val="0"/>
        <cfvo type="num" val="0.5"/>
        <cfvo type="num" val="1"/>
      </iconSet>
    </cfRule>
  </conditionalFormatting>
  <conditionalFormatting sqref="J35">
    <cfRule type="iconSet" priority="207">
      <iconSet iconSet="3Symbols2" showValue="0">
        <cfvo type="percent" val="0"/>
        <cfvo type="num" val="0.5"/>
        <cfvo type="num" val="1"/>
      </iconSet>
    </cfRule>
  </conditionalFormatting>
  <conditionalFormatting sqref="J36">
    <cfRule type="iconSet" priority="206">
      <iconSet iconSet="3Symbols2" showValue="0">
        <cfvo type="percent" val="0"/>
        <cfvo type="num" val="0.5"/>
        <cfvo type="num" val="1"/>
      </iconSet>
    </cfRule>
  </conditionalFormatting>
  <conditionalFormatting sqref="J37">
    <cfRule type="iconSet" priority="205">
      <iconSet iconSet="3Symbols2" showValue="0">
        <cfvo type="percent" val="0"/>
        <cfvo type="num" val="0.5"/>
        <cfvo type="num" val="1"/>
      </iconSet>
    </cfRule>
  </conditionalFormatting>
  <conditionalFormatting sqref="J26">
    <cfRule type="iconSet" priority="204">
      <iconSet iconSet="3Symbols2" showValue="0">
        <cfvo type="percent" val="0"/>
        <cfvo type="num" val="0.5"/>
        <cfvo type="num" val="1"/>
      </iconSet>
    </cfRule>
  </conditionalFormatting>
  <conditionalFormatting sqref="J27">
    <cfRule type="iconSet" priority="203">
      <iconSet iconSet="3Symbols2" showValue="0">
        <cfvo type="percent" val="0"/>
        <cfvo type="num" val="0.5"/>
        <cfvo type="num" val="1"/>
      </iconSet>
    </cfRule>
  </conditionalFormatting>
  <conditionalFormatting sqref="T9">
    <cfRule type="iconSet" priority="202">
      <iconSet iconSet="3Symbols2" showValue="0">
        <cfvo type="percent" val="0"/>
        <cfvo type="num" val="0.5"/>
        <cfvo type="num" val="1"/>
      </iconSet>
    </cfRule>
  </conditionalFormatting>
  <conditionalFormatting sqref="T10">
    <cfRule type="iconSet" priority="201">
      <iconSet iconSet="3Symbols2" showValue="0">
        <cfvo type="percent" val="0"/>
        <cfvo type="num" val="0.5"/>
        <cfvo type="num" val="1"/>
      </iconSet>
    </cfRule>
  </conditionalFormatting>
  <conditionalFormatting sqref="N10">
    <cfRule type="iconSet" priority="200">
      <iconSet iconSet="3Symbols2" showValue="0">
        <cfvo type="percent" val="0"/>
        <cfvo type="num" val="0.5"/>
        <cfvo type="num" val="1"/>
      </iconSet>
    </cfRule>
  </conditionalFormatting>
  <conditionalFormatting sqref="S12">
    <cfRule type="iconSet" priority="197">
      <iconSet iconSet="3Symbols2" showValue="0">
        <cfvo type="percent" val="0"/>
        <cfvo type="num" val="0.5"/>
        <cfvo type="num" val="1"/>
      </iconSet>
    </cfRule>
  </conditionalFormatting>
  <conditionalFormatting sqref="R12">
    <cfRule type="iconSet" priority="196">
      <iconSet iconSet="3Symbols2" showValue="0">
        <cfvo type="percent" val="0"/>
        <cfvo type="num" val="0.5"/>
        <cfvo type="num" val="1"/>
      </iconSet>
    </cfRule>
  </conditionalFormatting>
  <conditionalFormatting sqref="N35">
    <cfRule type="iconSet" priority="193">
      <iconSet iconSet="3Symbols2" showValue="0">
        <cfvo type="percent" val="0"/>
        <cfvo type="num" val="0.5"/>
        <cfvo type="num" val="1"/>
      </iconSet>
    </cfRule>
  </conditionalFormatting>
  <conditionalFormatting sqref="N35">
    <cfRule type="iconSet" priority="192">
      <iconSet iconSet="3Symbols2" showValue="0">
        <cfvo type="percent" val="0"/>
        <cfvo type="num" val="0.5"/>
        <cfvo type="num" val="1"/>
      </iconSet>
    </cfRule>
  </conditionalFormatting>
  <conditionalFormatting sqref="T37">
    <cfRule type="iconSet" priority="191">
      <iconSet iconSet="3Symbols2" showValue="0">
        <cfvo type="percent" val="0"/>
        <cfvo type="num" val="0.5"/>
        <cfvo type="num" val="1"/>
      </iconSet>
    </cfRule>
  </conditionalFormatting>
  <conditionalFormatting sqref="Z37">
    <cfRule type="iconSet" priority="190">
      <iconSet iconSet="3Symbols2" showValue="0">
        <cfvo type="percent" val="0"/>
        <cfvo type="num" val="0.5"/>
        <cfvo type="num" val="1"/>
      </iconSet>
    </cfRule>
  </conditionalFormatting>
  <conditionalFormatting sqref="R8">
    <cfRule type="iconSet" priority="189">
      <iconSet iconSet="3Symbols2" showValue="0">
        <cfvo type="percent" val="0"/>
        <cfvo type="num" val="0.5"/>
        <cfvo type="num" val="1"/>
      </iconSet>
    </cfRule>
  </conditionalFormatting>
  <conditionalFormatting sqref="K30">
    <cfRule type="iconSet" priority="167">
      <iconSet iconSet="3Symbols2" showValue="0">
        <cfvo type="percent" val="0"/>
        <cfvo type="num" val="0.5"/>
        <cfvo type="num" val="1"/>
      </iconSet>
    </cfRule>
  </conditionalFormatting>
  <conditionalFormatting sqref="K37">
    <cfRule type="iconSet" priority="166">
      <iconSet iconSet="3Symbols2" showValue="0">
        <cfvo type="percent" val="0"/>
        <cfvo type="num" val="0.5"/>
        <cfvo type="num" val="1"/>
      </iconSet>
    </cfRule>
  </conditionalFormatting>
  <conditionalFormatting sqref="L7:L8">
    <cfRule type="iconSet" priority="164">
      <iconSet iconSet="3Symbols2" showValue="0">
        <cfvo type="percent" val="0"/>
        <cfvo type="num" val="0.5"/>
        <cfvo type="num" val="1"/>
      </iconSet>
    </cfRule>
  </conditionalFormatting>
  <conditionalFormatting sqref="K7">
    <cfRule type="iconSet" priority="163">
      <iconSet iconSet="3Symbols2" showValue="0">
        <cfvo type="percent" val="0"/>
        <cfvo type="num" val="0.5"/>
        <cfvo type="num" val="1"/>
      </iconSet>
    </cfRule>
  </conditionalFormatting>
  <conditionalFormatting sqref="L12">
    <cfRule type="iconSet" priority="162">
      <iconSet iconSet="3Symbols2" showValue="0">
        <cfvo type="percent" val="0"/>
        <cfvo type="num" val="0.5"/>
        <cfvo type="num" val="1"/>
      </iconSet>
    </cfRule>
  </conditionalFormatting>
  <conditionalFormatting sqref="K10:M10">
    <cfRule type="iconSet" priority="156">
      <iconSet iconSet="3Symbols2" showValue="0">
        <cfvo type="percent" val="0"/>
        <cfvo type="num" val="0.5"/>
        <cfvo type="num" val="1"/>
      </iconSet>
    </cfRule>
  </conditionalFormatting>
  <conditionalFormatting sqref="K36">
    <cfRule type="iconSet" priority="155">
      <iconSet iconSet="3Symbols2" showValue="0">
        <cfvo type="percent" val="0"/>
        <cfvo type="num" val="0.5"/>
        <cfvo type="num" val="1"/>
      </iconSet>
    </cfRule>
  </conditionalFormatting>
  <conditionalFormatting sqref="K33">
    <cfRule type="iconSet" priority="154">
      <iconSet iconSet="3Symbols2" showValue="0">
        <cfvo type="percent" val="0"/>
        <cfvo type="num" val="0.5"/>
        <cfvo type="num" val="1"/>
      </iconSet>
    </cfRule>
  </conditionalFormatting>
  <conditionalFormatting sqref="L15">
    <cfRule type="iconSet" priority="153">
      <iconSet iconSet="3Symbols2" showValue="0">
        <cfvo type="percent" val="0"/>
        <cfvo type="num" val="0.5"/>
        <cfvo type="num" val="1"/>
      </iconSet>
    </cfRule>
  </conditionalFormatting>
  <conditionalFormatting sqref="K18">
    <cfRule type="iconSet" priority="149">
      <iconSet iconSet="3Symbols2" showValue="0">
        <cfvo type="percent" val="0"/>
        <cfvo type="num" val="0.5"/>
        <cfvo type="num" val="1"/>
      </iconSet>
    </cfRule>
  </conditionalFormatting>
  <conditionalFormatting sqref="K23">
    <cfRule type="iconSet" priority="131">
      <iconSet iconSet="3Symbols2" showValue="0">
        <cfvo type="percent" val="0"/>
        <cfvo type="num" val="0.5"/>
        <cfvo type="num" val="1"/>
      </iconSet>
    </cfRule>
  </conditionalFormatting>
  <conditionalFormatting sqref="K27">
    <cfRule type="iconSet" priority="142">
      <iconSet iconSet="3Symbols2" showValue="0">
        <cfvo type="percent" val="0"/>
        <cfvo type="num" val="0.5"/>
        <cfvo type="num" val="1"/>
      </iconSet>
    </cfRule>
  </conditionalFormatting>
  <conditionalFormatting sqref="K32">
    <cfRule type="iconSet" priority="140">
      <iconSet iconSet="3Symbols2" showValue="0">
        <cfvo type="percent" val="0"/>
        <cfvo type="num" val="0.5"/>
        <cfvo type="num" val="1"/>
      </iconSet>
    </cfRule>
  </conditionalFormatting>
  <conditionalFormatting sqref="K13">
    <cfRule type="iconSet" priority="139">
      <iconSet iconSet="3Symbols2" showValue="0">
        <cfvo type="percent" val="0"/>
        <cfvo type="num" val="0.5"/>
        <cfvo type="num" val="1"/>
      </iconSet>
    </cfRule>
  </conditionalFormatting>
  <conditionalFormatting sqref="K9">
    <cfRule type="iconSet" priority="137">
      <iconSet iconSet="3Symbols2" showValue="0">
        <cfvo type="percent" val="0"/>
        <cfvo type="num" val="0.5"/>
        <cfvo type="num" val="1"/>
      </iconSet>
    </cfRule>
  </conditionalFormatting>
  <conditionalFormatting sqref="L9">
    <cfRule type="iconSet" priority="136">
      <iconSet iconSet="3Symbols2" showValue="0">
        <cfvo type="percent" val="0"/>
        <cfvo type="num" val="0.5"/>
        <cfvo type="num" val="1"/>
      </iconSet>
    </cfRule>
  </conditionalFormatting>
  <conditionalFormatting sqref="K12">
    <cfRule type="iconSet" priority="135">
      <iconSet iconSet="3Symbols2" showValue="0">
        <cfvo type="percent" val="0"/>
        <cfvo type="num" val="0.5"/>
        <cfvo type="num" val="1"/>
      </iconSet>
    </cfRule>
  </conditionalFormatting>
  <conditionalFormatting sqref="K21">
    <cfRule type="iconSet" priority="134">
      <iconSet iconSet="3Symbols2" showValue="0">
        <cfvo type="percent" val="0"/>
        <cfvo type="num" val="0.5"/>
        <cfvo type="num" val="1"/>
      </iconSet>
    </cfRule>
  </conditionalFormatting>
  <conditionalFormatting sqref="K22">
    <cfRule type="iconSet" priority="133">
      <iconSet iconSet="3Symbols2" showValue="0">
        <cfvo type="percent" val="0"/>
        <cfvo type="num" val="0.5"/>
        <cfvo type="num" val="1"/>
      </iconSet>
    </cfRule>
  </conditionalFormatting>
  <conditionalFormatting sqref="K25">
    <cfRule type="iconSet" priority="130">
      <iconSet iconSet="3Symbols2" showValue="0">
        <cfvo type="percent" val="0"/>
        <cfvo type="num" val="0.5"/>
        <cfvo type="num" val="1"/>
      </iconSet>
    </cfRule>
  </conditionalFormatting>
  <conditionalFormatting sqref="K26">
    <cfRule type="iconSet" priority="128">
      <iconSet iconSet="3Symbols2" showValue="0">
        <cfvo type="percent" val="0"/>
        <cfvo type="num" val="0.5"/>
        <cfvo type="num" val="1"/>
      </iconSet>
    </cfRule>
  </conditionalFormatting>
  <conditionalFormatting sqref="K28">
    <cfRule type="iconSet" priority="127">
      <iconSet iconSet="3Symbols2" showValue="0">
        <cfvo type="percent" val="0"/>
        <cfvo type="num" val="0.5"/>
        <cfvo type="num" val="1"/>
      </iconSet>
    </cfRule>
  </conditionalFormatting>
  <conditionalFormatting sqref="N18">
    <cfRule type="iconSet" priority="121">
      <iconSet iconSet="3Symbols2" showValue="0">
        <cfvo type="percent" val="0"/>
        <cfvo type="num" val="0.5"/>
        <cfvo type="num" val="1"/>
      </iconSet>
    </cfRule>
  </conditionalFormatting>
  <conditionalFormatting sqref="M7">
    <cfRule type="iconSet" priority="118">
      <iconSet iconSet="3Symbols2" showValue="0">
        <cfvo type="percent" val="0"/>
        <cfvo type="num" val="0.5"/>
        <cfvo type="num" val="1"/>
      </iconSet>
    </cfRule>
  </conditionalFormatting>
  <conditionalFormatting sqref="M8">
    <cfRule type="iconSet" priority="117">
      <iconSet iconSet="3Symbols2" showValue="0">
        <cfvo type="percent" val="0"/>
        <cfvo type="num" val="0.5"/>
        <cfvo type="num" val="1"/>
      </iconSet>
    </cfRule>
  </conditionalFormatting>
  <conditionalFormatting sqref="M9">
    <cfRule type="iconSet" priority="116">
      <iconSet iconSet="3Symbols2" showValue="0">
        <cfvo type="percent" val="0"/>
        <cfvo type="num" val="0.5"/>
        <cfvo type="num" val="1"/>
      </iconSet>
    </cfRule>
  </conditionalFormatting>
  <conditionalFormatting sqref="M11">
    <cfRule type="iconSet" priority="115">
      <iconSet iconSet="3Symbols2" showValue="0">
        <cfvo type="percent" val="0"/>
        <cfvo type="num" val="0.5"/>
        <cfvo type="num" val="1"/>
      </iconSet>
    </cfRule>
  </conditionalFormatting>
  <conditionalFormatting sqref="M12">
    <cfRule type="iconSet" priority="113">
      <iconSet iconSet="3Symbols2" showValue="0">
        <cfvo type="percent" val="0"/>
        <cfvo type="num" val="0.5"/>
        <cfvo type="num" val="1"/>
      </iconSet>
    </cfRule>
  </conditionalFormatting>
  <conditionalFormatting sqref="M15">
    <cfRule type="iconSet" priority="112">
      <iconSet iconSet="3Symbols2" showValue="0">
        <cfvo type="percent" val="0"/>
        <cfvo type="num" val="0.5"/>
        <cfvo type="num" val="1"/>
      </iconSet>
    </cfRule>
  </conditionalFormatting>
  <conditionalFormatting sqref="M17">
    <cfRule type="iconSet" priority="110">
      <iconSet iconSet="3Symbols2" showValue="0">
        <cfvo type="percent" val="0"/>
        <cfvo type="num" val="0.5"/>
        <cfvo type="num" val="1"/>
      </iconSet>
    </cfRule>
  </conditionalFormatting>
  <conditionalFormatting sqref="M18">
    <cfRule type="iconSet" priority="109">
      <iconSet iconSet="3Symbols2" showValue="0">
        <cfvo type="percent" val="0"/>
        <cfvo type="num" val="0.5"/>
        <cfvo type="num" val="1"/>
      </iconSet>
    </cfRule>
  </conditionalFormatting>
  <conditionalFormatting sqref="M19">
    <cfRule type="iconSet" priority="108">
      <iconSet iconSet="3Symbols2" showValue="0">
        <cfvo type="percent" val="0"/>
        <cfvo type="num" val="0.5"/>
        <cfvo type="num" val="1"/>
      </iconSet>
    </cfRule>
  </conditionalFormatting>
  <conditionalFormatting sqref="M20">
    <cfRule type="iconSet" priority="107">
      <iconSet iconSet="3Symbols2" showValue="0">
        <cfvo type="percent" val="0"/>
        <cfvo type="num" val="0.5"/>
        <cfvo type="num" val="1"/>
      </iconSet>
    </cfRule>
  </conditionalFormatting>
  <conditionalFormatting sqref="M21">
    <cfRule type="iconSet" priority="106">
      <iconSet iconSet="3Symbols2" showValue="0">
        <cfvo type="percent" val="0"/>
        <cfvo type="num" val="0.5"/>
        <cfvo type="num" val="1"/>
      </iconSet>
    </cfRule>
  </conditionalFormatting>
  <conditionalFormatting sqref="M22">
    <cfRule type="iconSet" priority="105">
      <iconSet iconSet="3Symbols2" showValue="0">
        <cfvo type="percent" val="0"/>
        <cfvo type="num" val="0.5"/>
        <cfvo type="num" val="1"/>
      </iconSet>
    </cfRule>
  </conditionalFormatting>
  <conditionalFormatting sqref="M23">
    <cfRule type="iconSet" priority="104">
      <iconSet iconSet="3Symbols2" showValue="0">
        <cfvo type="percent" val="0"/>
        <cfvo type="num" val="0.5"/>
        <cfvo type="num" val="1"/>
      </iconSet>
    </cfRule>
  </conditionalFormatting>
  <conditionalFormatting sqref="M25">
    <cfRule type="iconSet" priority="103">
      <iconSet iconSet="3Symbols2" showValue="0">
        <cfvo type="percent" val="0"/>
        <cfvo type="num" val="0.5"/>
        <cfvo type="num" val="1"/>
      </iconSet>
    </cfRule>
  </conditionalFormatting>
  <conditionalFormatting sqref="M26">
    <cfRule type="iconSet" priority="102">
      <iconSet iconSet="3Symbols2" showValue="0">
        <cfvo type="percent" val="0"/>
        <cfvo type="num" val="0.5"/>
        <cfvo type="num" val="1"/>
      </iconSet>
    </cfRule>
  </conditionalFormatting>
  <conditionalFormatting sqref="M27">
    <cfRule type="iconSet" priority="101">
      <iconSet iconSet="3Symbols2" showValue="0">
        <cfvo type="percent" val="0"/>
        <cfvo type="num" val="0.5"/>
        <cfvo type="num" val="1"/>
      </iconSet>
    </cfRule>
  </conditionalFormatting>
  <conditionalFormatting sqref="M28">
    <cfRule type="iconSet" priority="100">
      <iconSet iconSet="3Symbols2" showValue="0">
        <cfvo type="percent" val="0"/>
        <cfvo type="num" val="0.5"/>
        <cfvo type="num" val="1"/>
      </iconSet>
    </cfRule>
  </conditionalFormatting>
  <conditionalFormatting sqref="M30">
    <cfRule type="iconSet" priority="99">
      <iconSet iconSet="3Symbols2" showValue="0">
        <cfvo type="percent" val="0"/>
        <cfvo type="num" val="0.5"/>
        <cfvo type="num" val="1"/>
      </iconSet>
    </cfRule>
  </conditionalFormatting>
  <conditionalFormatting sqref="M31">
    <cfRule type="iconSet" priority="98">
      <iconSet iconSet="3Symbols2" showValue="0">
        <cfvo type="percent" val="0"/>
        <cfvo type="num" val="0.5"/>
        <cfvo type="num" val="1"/>
      </iconSet>
    </cfRule>
  </conditionalFormatting>
  <conditionalFormatting sqref="M32">
    <cfRule type="iconSet" priority="97">
      <iconSet iconSet="3Symbols2" showValue="0">
        <cfvo type="percent" val="0"/>
        <cfvo type="num" val="0.5"/>
        <cfvo type="num" val="1"/>
      </iconSet>
    </cfRule>
  </conditionalFormatting>
  <conditionalFormatting sqref="M33">
    <cfRule type="iconSet" priority="96">
      <iconSet iconSet="3Symbols2" showValue="0">
        <cfvo type="percent" val="0"/>
        <cfvo type="num" val="0.5"/>
        <cfvo type="num" val="1"/>
      </iconSet>
    </cfRule>
  </conditionalFormatting>
  <conditionalFormatting sqref="M35">
    <cfRule type="iconSet" priority="95">
      <iconSet iconSet="3Symbols2" showValue="0">
        <cfvo type="percent" val="0"/>
        <cfvo type="num" val="0.5"/>
        <cfvo type="num" val="1"/>
      </iconSet>
    </cfRule>
  </conditionalFormatting>
  <conditionalFormatting sqref="M36">
    <cfRule type="iconSet" priority="94">
      <iconSet iconSet="3Symbols2" showValue="0">
        <cfvo type="percent" val="0"/>
        <cfvo type="num" val="0.5"/>
        <cfvo type="num" val="1"/>
      </iconSet>
    </cfRule>
  </conditionalFormatting>
  <conditionalFormatting sqref="M37">
    <cfRule type="iconSet" priority="93">
      <iconSet iconSet="3Symbols2" showValue="0">
        <cfvo type="percent" val="0"/>
        <cfvo type="num" val="0.5"/>
        <cfvo type="num" val="1"/>
      </iconSet>
    </cfRule>
  </conditionalFormatting>
  <conditionalFormatting sqref="K15">
    <cfRule type="iconSet" priority="92">
      <iconSet iconSet="3Symbols2" showValue="0">
        <cfvo type="percent" val="0"/>
        <cfvo type="num" val="0.5"/>
        <cfvo type="num" val="1"/>
      </iconSet>
    </cfRule>
  </conditionalFormatting>
  <conditionalFormatting sqref="P13">
    <cfRule type="iconSet" priority="91">
      <iconSet iconSet="3Symbols2" showValue="0">
        <cfvo type="percent" val="0"/>
        <cfvo type="num" val="0.5"/>
        <cfvo type="num" val="1"/>
      </iconSet>
    </cfRule>
  </conditionalFormatting>
  <conditionalFormatting sqref="N37">
    <cfRule type="iconSet" priority="87">
      <iconSet iconSet="3Symbols2" showValue="0">
        <cfvo type="percent" val="0"/>
        <cfvo type="num" val="0.5"/>
        <cfvo type="num" val="1"/>
      </iconSet>
    </cfRule>
  </conditionalFormatting>
  <conditionalFormatting sqref="T8">
    <cfRule type="iconSet" priority="88">
      <iconSet iconSet="3Symbols2" showValue="0">
        <cfvo type="percent" val="0"/>
        <cfvo type="num" val="0.5"/>
        <cfvo type="num" val="1"/>
      </iconSet>
    </cfRule>
  </conditionalFormatting>
  <conditionalFormatting sqref="AC33">
    <cfRule type="iconSet" priority="85">
      <iconSet iconSet="3Symbols2" showValue="0">
        <cfvo type="percent" val="0"/>
        <cfvo type="num" val="0.5"/>
        <cfvo type="num" val="1"/>
      </iconSet>
    </cfRule>
  </conditionalFormatting>
  <conditionalFormatting sqref="AC7">
    <cfRule type="iconSet" priority="84">
      <iconSet iconSet="3Symbols2" showValue="0">
        <cfvo type="percent" val="0"/>
        <cfvo type="num" val="0.5"/>
        <cfvo type="num" val="1"/>
      </iconSet>
    </cfRule>
  </conditionalFormatting>
  <conditionalFormatting sqref="AC8">
    <cfRule type="iconSet" priority="83">
      <iconSet iconSet="3Symbols2" showValue="0">
        <cfvo type="percent" val="0"/>
        <cfvo type="num" val="0.5"/>
        <cfvo type="num" val="1"/>
      </iconSet>
    </cfRule>
  </conditionalFormatting>
  <conditionalFormatting sqref="AC9">
    <cfRule type="iconSet" priority="82">
      <iconSet iconSet="3Symbols2" showValue="0">
        <cfvo type="percent" val="0"/>
        <cfvo type="num" val="0.5"/>
        <cfvo type="num" val="1"/>
      </iconSet>
    </cfRule>
  </conditionalFormatting>
  <conditionalFormatting sqref="AC10">
    <cfRule type="iconSet" priority="81">
      <iconSet iconSet="3Symbols2" showValue="0">
        <cfvo type="percent" val="0"/>
        <cfvo type="num" val="0.5"/>
        <cfvo type="num" val="1"/>
      </iconSet>
    </cfRule>
  </conditionalFormatting>
  <conditionalFormatting sqref="AC15">
    <cfRule type="iconSet" priority="80">
      <iconSet iconSet="3Symbols2" showValue="0">
        <cfvo type="percent" val="0"/>
        <cfvo type="num" val="0.5"/>
        <cfvo type="num" val="1"/>
      </iconSet>
    </cfRule>
  </conditionalFormatting>
  <conditionalFormatting sqref="AC16">
    <cfRule type="iconSet" priority="79">
      <iconSet iconSet="3Symbols2" showValue="0">
        <cfvo type="percent" val="0"/>
        <cfvo type="num" val="0.5"/>
        <cfvo type="num" val="1"/>
      </iconSet>
    </cfRule>
  </conditionalFormatting>
  <conditionalFormatting sqref="AC20">
    <cfRule type="iconSet" priority="78">
      <iconSet iconSet="3Symbols2" showValue="0">
        <cfvo type="percent" val="0"/>
        <cfvo type="num" val="0.5"/>
        <cfvo type="num" val="1"/>
      </iconSet>
    </cfRule>
  </conditionalFormatting>
  <conditionalFormatting sqref="AC23">
    <cfRule type="iconSet" priority="77">
      <iconSet iconSet="3Symbols2" showValue="0">
        <cfvo type="percent" val="0"/>
        <cfvo type="num" val="0.5"/>
        <cfvo type="num" val="1"/>
      </iconSet>
    </cfRule>
  </conditionalFormatting>
  <conditionalFormatting sqref="AC17">
    <cfRule type="iconSet" priority="76">
      <iconSet iconSet="3Symbols2" showValue="0">
        <cfvo type="percent" val="0"/>
        <cfvo type="num" val="0.5"/>
        <cfvo type="num" val="1"/>
      </iconSet>
    </cfRule>
  </conditionalFormatting>
  <conditionalFormatting sqref="AC18">
    <cfRule type="iconSet" priority="75">
      <iconSet iconSet="3Symbols2" showValue="0">
        <cfvo type="percent" val="0"/>
        <cfvo type="num" val="0.5"/>
        <cfvo type="num" val="1"/>
      </iconSet>
    </cfRule>
  </conditionalFormatting>
  <conditionalFormatting sqref="AC19">
    <cfRule type="iconSet" priority="74">
      <iconSet iconSet="3Symbols2" showValue="0">
        <cfvo type="percent" val="0"/>
        <cfvo type="num" val="0.5"/>
        <cfvo type="num" val="1"/>
      </iconSet>
    </cfRule>
  </conditionalFormatting>
  <conditionalFormatting sqref="AC21">
    <cfRule type="iconSet" priority="73">
      <iconSet iconSet="3Symbols2" showValue="0">
        <cfvo type="percent" val="0"/>
        <cfvo type="num" val="0.5"/>
        <cfvo type="num" val="1"/>
      </iconSet>
    </cfRule>
  </conditionalFormatting>
  <conditionalFormatting sqref="AC22">
    <cfRule type="iconSet" priority="72">
      <iconSet iconSet="3Symbols2" showValue="0">
        <cfvo type="percent" val="0"/>
        <cfvo type="num" val="0.5"/>
        <cfvo type="num" val="1"/>
      </iconSet>
    </cfRule>
  </conditionalFormatting>
  <conditionalFormatting sqref="AC26">
    <cfRule type="iconSet" priority="71">
      <iconSet iconSet="3Symbols2" showValue="0">
        <cfvo type="percent" val="0"/>
        <cfvo type="num" val="0.5"/>
        <cfvo type="num" val="1"/>
      </iconSet>
    </cfRule>
  </conditionalFormatting>
  <conditionalFormatting sqref="AC32">
    <cfRule type="iconSet" priority="69">
      <iconSet iconSet="3Symbols2" showValue="0">
        <cfvo type="percent" val="0"/>
        <cfvo type="num" val="0.5"/>
        <cfvo type="num" val="1"/>
      </iconSet>
    </cfRule>
  </conditionalFormatting>
  <conditionalFormatting sqref="N33">
    <cfRule type="iconSet" priority="68">
      <iconSet iconSet="3Symbols2" showValue="0">
        <cfvo type="percent" val="0"/>
        <cfvo type="num" val="0.5"/>
        <cfvo type="num" val="1"/>
      </iconSet>
    </cfRule>
  </conditionalFormatting>
  <conditionalFormatting sqref="O15">
    <cfRule type="iconSet" priority="67">
      <iconSet iconSet="3Symbols2" showValue="0">
        <cfvo type="percent" val="0"/>
        <cfvo type="num" val="0.5"/>
        <cfvo type="num" val="1"/>
      </iconSet>
    </cfRule>
  </conditionalFormatting>
  <conditionalFormatting sqref="N15">
    <cfRule type="iconSet" priority="66">
      <iconSet iconSet="3Symbols2" showValue="0">
        <cfvo type="percent" val="0"/>
        <cfvo type="num" val="0.5"/>
        <cfvo type="num" val="1"/>
      </iconSet>
    </cfRule>
  </conditionalFormatting>
  <conditionalFormatting sqref="V15">
    <cfRule type="iconSet" priority="65">
      <iconSet iconSet="3Symbols2" showValue="0">
        <cfvo type="percent" val="0"/>
        <cfvo type="num" val="0.5"/>
        <cfvo type="num" val="1"/>
      </iconSet>
    </cfRule>
  </conditionalFormatting>
  <conditionalFormatting sqref="W15">
    <cfRule type="iconSet" priority="64">
      <iconSet iconSet="3Symbols2" showValue="0">
        <cfvo type="percent" val="0"/>
        <cfvo type="num" val="0.5"/>
        <cfvo type="num" val="1"/>
      </iconSet>
    </cfRule>
  </conditionalFormatting>
  <conditionalFormatting sqref="T16">
    <cfRule type="iconSet" priority="63">
      <iconSet iconSet="3Symbols2" showValue="0">
        <cfvo type="percent" val="0"/>
        <cfvo type="num" val="0.5"/>
        <cfvo type="num" val="1"/>
      </iconSet>
    </cfRule>
  </conditionalFormatting>
  <conditionalFormatting sqref="P17">
    <cfRule type="iconSet" priority="62">
      <iconSet iconSet="3Symbols2" showValue="0">
        <cfvo type="percent" val="0"/>
        <cfvo type="num" val="0.5"/>
        <cfvo type="num" val="1"/>
      </iconSet>
    </cfRule>
  </conditionalFormatting>
  <conditionalFormatting sqref="R17">
    <cfRule type="iconSet" priority="61">
      <iconSet iconSet="3Symbols2" showValue="0">
        <cfvo type="percent" val="0"/>
        <cfvo type="num" val="0.5"/>
        <cfvo type="num" val="1"/>
      </iconSet>
    </cfRule>
  </conditionalFormatting>
  <conditionalFormatting sqref="K17">
    <cfRule type="iconSet" priority="60">
      <iconSet iconSet="3Symbols2" showValue="0">
        <cfvo type="percent" val="0"/>
        <cfvo type="num" val="0.5"/>
        <cfvo type="num" val="1"/>
      </iconSet>
    </cfRule>
  </conditionalFormatting>
  <conditionalFormatting sqref="V20:W20">
    <cfRule type="iconSet" priority="59">
      <iconSet iconSet="3Symbols2" showValue="0">
        <cfvo type="percent" val="0"/>
        <cfvo type="num" val="0.5"/>
        <cfvo type="num" val="1"/>
      </iconSet>
    </cfRule>
  </conditionalFormatting>
  <conditionalFormatting sqref="P20">
    <cfRule type="iconSet" priority="58">
      <iconSet iconSet="3Symbols2" showValue="0">
        <cfvo type="percent" val="0"/>
        <cfvo type="num" val="0.5"/>
        <cfvo type="num" val="1"/>
      </iconSet>
    </cfRule>
  </conditionalFormatting>
  <conditionalFormatting sqref="R21">
    <cfRule type="iconSet" priority="57">
      <iconSet iconSet="3Symbols2" showValue="0">
        <cfvo type="percent" val="0"/>
        <cfvo type="num" val="0.5"/>
        <cfvo type="num" val="1"/>
      </iconSet>
    </cfRule>
  </conditionalFormatting>
  <conditionalFormatting sqref="P22">
    <cfRule type="iconSet" priority="56">
      <iconSet iconSet="3Symbols2" showValue="0">
        <cfvo type="percent" val="0"/>
        <cfvo type="num" val="0.5"/>
        <cfvo type="num" val="1"/>
      </iconSet>
    </cfRule>
  </conditionalFormatting>
  <conditionalFormatting sqref="N26">
    <cfRule type="iconSet" priority="55">
      <iconSet iconSet="3Symbols2" showValue="0">
        <cfvo type="percent" val="0"/>
        <cfvo type="num" val="0.5"/>
        <cfvo type="num" val="1"/>
      </iconSet>
    </cfRule>
  </conditionalFormatting>
  <conditionalFormatting sqref="V26:W26">
    <cfRule type="iconSet" priority="54">
      <iconSet iconSet="3Symbols2" showValue="0">
        <cfvo type="percent" val="0"/>
        <cfvo type="num" val="0.5"/>
        <cfvo type="num" val="1"/>
      </iconSet>
    </cfRule>
  </conditionalFormatting>
  <conditionalFormatting sqref="N27">
    <cfRule type="iconSet" priority="53">
      <iconSet iconSet="3Symbols2" showValue="0">
        <cfvo type="percent" val="0"/>
        <cfvo type="num" val="0.5"/>
        <cfvo type="num" val="1"/>
      </iconSet>
    </cfRule>
  </conditionalFormatting>
  <conditionalFormatting sqref="W31">
    <cfRule type="iconSet" priority="52">
      <iconSet iconSet="3Symbols2" showValue="0">
        <cfvo type="percent" val="0"/>
        <cfvo type="num" val="0.5"/>
        <cfvo type="num" val="1"/>
      </iconSet>
    </cfRule>
  </conditionalFormatting>
  <conditionalFormatting sqref="V31">
    <cfRule type="iconSet" priority="51">
      <iconSet iconSet="3Symbols2" showValue="0">
        <cfvo type="percent" val="0"/>
        <cfvo type="num" val="0.5"/>
        <cfvo type="num" val="1"/>
      </iconSet>
    </cfRule>
  </conditionalFormatting>
  <conditionalFormatting sqref="N32">
    <cfRule type="iconSet" priority="50">
      <iconSet iconSet="3Symbols2" showValue="0">
        <cfvo type="percent" val="0"/>
        <cfvo type="num" val="0.5"/>
        <cfvo type="num" val="1"/>
      </iconSet>
    </cfRule>
  </conditionalFormatting>
  <conditionalFormatting sqref="T30">
    <cfRule type="iconSet" priority="46">
      <iconSet iconSet="3Symbols2" showValue="0">
        <cfvo type="percent" val="0"/>
        <cfvo type="num" val="0.5"/>
        <cfvo type="num" val="1"/>
      </iconSet>
    </cfRule>
  </conditionalFormatting>
  <conditionalFormatting sqref="N30">
    <cfRule type="iconSet" priority="45">
      <iconSet iconSet="3Symbols2" showValue="0">
        <cfvo type="percent" val="0"/>
        <cfvo type="num" val="0.5"/>
        <cfvo type="num" val="1"/>
      </iconSet>
    </cfRule>
  </conditionalFormatting>
  <conditionalFormatting sqref="V33:W33">
    <cfRule type="iconSet" priority="44">
      <iconSet iconSet="3Symbols2" showValue="0">
        <cfvo type="percent" val="0"/>
        <cfvo type="num" val="0.5"/>
        <cfvo type="num" val="1"/>
      </iconSet>
    </cfRule>
  </conditionalFormatting>
  <conditionalFormatting sqref="K35">
    <cfRule type="iconSet" priority="43">
      <iconSet iconSet="3Symbols2" showValue="0">
        <cfvo type="percent" val="0"/>
        <cfvo type="num" val="0.5"/>
        <cfvo type="num" val="1"/>
      </iconSet>
    </cfRule>
  </conditionalFormatting>
  <conditionalFormatting sqref="T36">
    <cfRule type="iconSet" priority="42">
      <iconSet iconSet="3Symbols2" showValue="0">
        <cfvo type="percent" val="0"/>
        <cfvo type="num" val="0.5"/>
        <cfvo type="num" val="1"/>
      </iconSet>
    </cfRule>
  </conditionalFormatting>
  <conditionalFormatting sqref="N25">
    <cfRule type="iconSet" priority="41">
      <iconSet iconSet="3Symbols2" showValue="0">
        <cfvo type="percent" val="0"/>
        <cfvo type="num" val="0.5"/>
        <cfvo type="num" val="1"/>
      </iconSet>
    </cfRule>
  </conditionalFormatting>
  <conditionalFormatting sqref="N7">
    <cfRule type="iconSet" priority="40">
      <iconSet iconSet="3Symbols2" showValue="0">
        <cfvo type="percent" val="0"/>
        <cfvo type="num" val="0.5"/>
        <cfvo type="num" val="1"/>
      </iconSet>
    </cfRule>
  </conditionalFormatting>
  <conditionalFormatting sqref="R10">
    <cfRule type="iconSet" priority="39">
      <iconSet iconSet="3Symbols2" showValue="0">
        <cfvo type="percent" val="0"/>
        <cfvo type="num" val="0.5"/>
        <cfvo type="num" val="1"/>
      </iconSet>
    </cfRule>
  </conditionalFormatting>
  <conditionalFormatting sqref="V11">
    <cfRule type="iconSet" priority="38">
      <iconSet iconSet="3Symbols2" showValue="0">
        <cfvo type="percent" val="0"/>
        <cfvo type="num" val="0.5"/>
        <cfvo type="num" val="1"/>
      </iconSet>
    </cfRule>
  </conditionalFormatting>
  <conditionalFormatting sqref="T11">
    <cfRule type="iconSet" priority="37">
      <iconSet iconSet="3Symbols2" showValue="0">
        <cfvo type="percent" val="0"/>
        <cfvo type="num" val="0.5"/>
        <cfvo type="num" val="1"/>
      </iconSet>
    </cfRule>
  </conditionalFormatting>
  <conditionalFormatting sqref="L11">
    <cfRule type="iconSet" priority="36">
      <iconSet iconSet="3Symbols2" showValue="0">
        <cfvo type="percent" val="0"/>
        <cfvo type="num" val="0.5"/>
        <cfvo type="num" val="1"/>
      </iconSet>
    </cfRule>
  </conditionalFormatting>
  <conditionalFormatting sqref="K11">
    <cfRule type="iconSet" priority="35">
      <iconSet iconSet="3Symbols2" showValue="0">
        <cfvo type="percent" val="0"/>
        <cfvo type="num" val="0.5"/>
        <cfvo type="num" val="1"/>
      </iconSet>
    </cfRule>
  </conditionalFormatting>
  <conditionalFormatting sqref="P11">
    <cfRule type="iconSet" priority="34">
      <iconSet iconSet="3Symbols2" showValue="0">
        <cfvo type="percent" val="0"/>
        <cfvo type="num" val="0.5"/>
        <cfvo type="num" val="1"/>
      </iconSet>
    </cfRule>
  </conditionalFormatting>
  <conditionalFormatting sqref="V12">
    <cfRule type="iconSet" priority="32">
      <iconSet iconSet="3Symbols2" showValue="0">
        <cfvo type="percent" val="0"/>
        <cfvo type="num" val="0.5"/>
        <cfvo type="num" val="1"/>
      </iconSet>
    </cfRule>
  </conditionalFormatting>
  <conditionalFormatting sqref="P35">
    <cfRule type="iconSet" priority="31">
      <iconSet iconSet="3Symbols2" showValue="0">
        <cfvo type="percent" val="0"/>
        <cfvo type="num" val="0.5"/>
        <cfvo type="num" val="1"/>
      </iconSet>
    </cfRule>
  </conditionalFormatting>
  <conditionalFormatting sqref="P35">
    <cfRule type="iconSet" priority="30">
      <iconSet iconSet="3Symbols2" showValue="0">
        <cfvo type="percent" val="0"/>
        <cfvo type="num" val="0.5"/>
        <cfvo type="num" val="1"/>
      </iconSet>
    </cfRule>
  </conditionalFormatting>
  <conditionalFormatting sqref="P28">
    <cfRule type="iconSet" priority="29">
      <iconSet iconSet="3Symbols2" showValue="0">
        <cfvo type="percent" val="0"/>
        <cfvo type="num" val="0.5"/>
        <cfvo type="num" val="1"/>
      </iconSet>
    </cfRule>
  </conditionalFormatting>
  <conditionalFormatting sqref="P28">
    <cfRule type="iconSet" priority="28">
      <iconSet iconSet="3Symbols2" showValue="0">
        <cfvo type="percent" val="0"/>
        <cfvo type="num" val="0.5"/>
        <cfvo type="num" val="1"/>
      </iconSet>
    </cfRule>
  </conditionalFormatting>
  <conditionalFormatting sqref="N17">
    <cfRule type="iconSet" priority="27">
      <iconSet iconSet="3Symbols2" showValue="0">
        <cfvo type="percent" val="0"/>
        <cfvo type="num" val="0.5"/>
        <cfvo type="num" val="1"/>
      </iconSet>
    </cfRule>
  </conditionalFormatting>
  <conditionalFormatting sqref="U7">
    <cfRule type="iconSet" priority="26">
      <iconSet iconSet="3Symbols2" showValue="0">
        <cfvo type="percent" val="0"/>
        <cfvo type="num" val="0.5"/>
        <cfvo type="num" val="1"/>
      </iconSet>
    </cfRule>
  </conditionalFormatting>
  <conditionalFormatting sqref="T7">
    <cfRule type="iconSet" priority="25">
      <iconSet iconSet="3Symbols2" showValue="0">
        <cfvo type="percent" val="0"/>
        <cfvo type="num" val="0.5"/>
        <cfvo type="num" val="1"/>
      </iconSet>
    </cfRule>
  </conditionalFormatting>
  <conditionalFormatting sqref="O9">
    <cfRule type="iconSet" priority="24">
      <iconSet iconSet="3Symbols2" showValue="0">
        <cfvo type="percent" val="0"/>
        <cfvo type="num" val="0.5"/>
        <cfvo type="num" val="1"/>
      </iconSet>
    </cfRule>
  </conditionalFormatting>
  <conditionalFormatting sqref="N9">
    <cfRule type="iconSet" priority="23">
      <iconSet iconSet="3Symbols2" showValue="0">
        <cfvo type="percent" val="0"/>
        <cfvo type="num" val="0.5"/>
        <cfvo type="num" val="1"/>
      </iconSet>
    </cfRule>
  </conditionalFormatting>
  <conditionalFormatting sqref="R9">
    <cfRule type="iconSet" priority="21">
      <iconSet iconSet="3Symbols2" showValue="0">
        <cfvo type="percent" val="0"/>
        <cfvo type="num" val="0.5"/>
        <cfvo type="num" val="1"/>
      </iconSet>
    </cfRule>
  </conditionalFormatting>
  <conditionalFormatting sqref="S9">
    <cfRule type="iconSet" priority="20">
      <iconSet iconSet="3Symbols2" showValue="0">
        <cfvo type="percent" val="0"/>
        <cfvo type="num" val="0.5"/>
        <cfvo type="num" val="1"/>
      </iconSet>
    </cfRule>
  </conditionalFormatting>
  <conditionalFormatting sqref="K8">
    <cfRule type="iconSet" priority="19">
      <iconSet iconSet="3Symbols2" showValue="0">
        <cfvo type="percent" val="0"/>
        <cfvo type="num" val="0.5"/>
        <cfvo type="num" val="1"/>
      </iconSet>
    </cfRule>
  </conditionalFormatting>
  <conditionalFormatting sqref="R16">
    <cfRule type="iconSet" priority="18">
      <iconSet iconSet="3Symbols2" showValue="0">
        <cfvo type="percent" val="0"/>
        <cfvo type="num" val="0.5"/>
        <cfvo type="num" val="1"/>
      </iconSet>
    </cfRule>
  </conditionalFormatting>
  <conditionalFormatting sqref="N16">
    <cfRule type="iconSet" priority="15">
      <iconSet iconSet="3Symbols2" showValue="0">
        <cfvo type="percent" val="0"/>
        <cfvo type="num" val="0.5"/>
        <cfvo type="num" val="1"/>
      </iconSet>
    </cfRule>
  </conditionalFormatting>
  <conditionalFormatting sqref="K16">
    <cfRule type="iconSet" priority="14">
      <iconSet iconSet="3Symbols2" showValue="0">
        <cfvo type="percent" val="0"/>
        <cfvo type="num" val="0.5"/>
        <cfvo type="num" val="1"/>
      </iconSet>
    </cfRule>
  </conditionalFormatting>
  <conditionalFormatting sqref="M16">
    <cfRule type="iconSet" priority="13">
      <iconSet iconSet="3Symbols2" showValue="0">
        <cfvo type="percent" val="0"/>
        <cfvo type="num" val="0.5"/>
        <cfvo type="num" val="1"/>
      </iconSet>
    </cfRule>
  </conditionalFormatting>
  <conditionalFormatting sqref="L16">
    <cfRule type="iconSet" priority="12">
      <iconSet iconSet="3Symbols2" showValue="0">
        <cfvo type="percent" val="0"/>
        <cfvo type="num" val="0.5"/>
        <cfvo type="num" val="1"/>
      </iconSet>
    </cfRule>
  </conditionalFormatting>
  <conditionalFormatting sqref="T20:U20">
    <cfRule type="iconSet" priority="11">
      <iconSet iconSet="3Symbols2" showValue="0">
        <cfvo type="percent" val="0"/>
        <cfvo type="num" val="0.5"/>
        <cfvo type="num" val="1"/>
      </iconSet>
    </cfRule>
  </conditionalFormatting>
  <conditionalFormatting sqref="K19">
    <cfRule type="iconSet" priority="10">
      <iconSet iconSet="3Symbols2" showValue="0">
        <cfvo type="percent" val="0"/>
        <cfvo type="num" val="0.5"/>
        <cfvo type="num" val="1"/>
      </iconSet>
    </cfRule>
  </conditionalFormatting>
  <conditionalFormatting sqref="R19">
    <cfRule type="iconSet" priority="9">
      <iconSet iconSet="3Symbols2" showValue="0">
        <cfvo type="percent" val="0"/>
        <cfvo type="num" val="0.5"/>
        <cfvo type="num" val="1"/>
      </iconSet>
    </cfRule>
  </conditionalFormatting>
  <conditionalFormatting sqref="N19">
    <cfRule type="iconSet" priority="8">
      <iconSet iconSet="3Symbols2" showValue="0">
        <cfvo type="percent" val="0"/>
        <cfvo type="num" val="0.5"/>
        <cfvo type="num" val="1"/>
      </iconSet>
    </cfRule>
  </conditionalFormatting>
  <conditionalFormatting sqref="K20">
    <cfRule type="iconSet" priority="7">
      <iconSet iconSet="3Symbols2" showValue="0">
        <cfvo type="percent" val="0"/>
        <cfvo type="num" val="0.5"/>
        <cfvo type="num" val="1"/>
      </iconSet>
    </cfRule>
  </conditionalFormatting>
  <conditionalFormatting sqref="V22:W22">
    <cfRule type="iconSet" priority="6">
      <iconSet iconSet="3Symbols2" showValue="0">
        <cfvo type="percent" val="0"/>
        <cfvo type="num" val="0.5"/>
        <cfvo type="num" val="1"/>
      </iconSet>
    </cfRule>
  </conditionalFormatting>
  <conditionalFormatting sqref="T25">
    <cfRule type="iconSet" priority="5">
      <iconSet iconSet="3Symbols2" showValue="0">
        <cfvo type="percent" val="0"/>
        <cfvo type="num" val="0.5"/>
        <cfvo type="num" val="1"/>
      </iconSet>
    </cfRule>
  </conditionalFormatting>
  <conditionalFormatting sqref="N28">
    <cfRule type="iconSet" priority="4">
      <iconSet iconSet="3Symbols2" showValue="0">
        <cfvo type="percent" val="0"/>
        <cfvo type="num" val="0.5"/>
        <cfvo type="num" val="1"/>
      </iconSet>
    </cfRule>
  </conditionalFormatting>
  <conditionalFormatting sqref="N28">
    <cfRule type="iconSet" priority="3">
      <iconSet iconSet="3Symbols2" showValue="0">
        <cfvo type="percent" val="0"/>
        <cfvo type="num" val="0.5"/>
        <cfvo type="num" val="1"/>
      </iconSet>
    </cfRule>
  </conditionalFormatting>
  <conditionalFormatting sqref="P30">
    <cfRule type="iconSet" priority="2">
      <iconSet iconSet="3Symbols2" showValue="0">
        <cfvo type="percent" val="0"/>
        <cfvo type="num" val="0.5"/>
        <cfvo type="num" val="1"/>
      </iconSet>
    </cfRule>
  </conditionalFormatting>
  <conditionalFormatting sqref="Z31">
    <cfRule type="iconSet" priority="1">
      <iconSet iconSet="3Symbols2" showValue="0">
        <cfvo type="percent" val="0"/>
        <cfvo type="num" val="0.5"/>
        <cfvo type="num" val="1"/>
      </iconSet>
    </cfRule>
  </conditionalFormatting>
  <pageMargins left="0.511811024" right="0.511811024" top="0.78740157499999996" bottom="0.78740157499999996" header="0.31496062000000002" footer="0.31496062000000002"/>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8"/>
  <sheetViews>
    <sheetView showGridLines="0" zoomScale="85" zoomScaleNormal="85" workbookViewId="0">
      <pane ySplit="4" topLeftCell="A5" activePane="bottomLeft" state="frozen"/>
      <selection pane="bottomLeft" activeCell="A3" sqref="A3:S39"/>
    </sheetView>
  </sheetViews>
  <sheetFormatPr defaultColWidth="16.81640625" defaultRowHeight="14.5" x14ac:dyDescent="0.35"/>
  <cols>
    <col min="1" max="1" width="12.26953125" style="84" customWidth="1"/>
    <col min="2" max="2" width="15.7265625" style="62" bestFit="1" customWidth="1"/>
    <col min="3" max="3" width="13.453125" style="62" bestFit="1" customWidth="1"/>
    <col min="4" max="4" width="16" style="62" bestFit="1" customWidth="1"/>
    <col min="5" max="5" width="15.1796875" style="62" bestFit="1" customWidth="1"/>
    <col min="6" max="6" width="11.7265625" style="62" customWidth="1"/>
    <col min="7" max="7" width="16.1796875" style="62" customWidth="1"/>
    <col min="8" max="8" width="13.453125" style="62" customWidth="1"/>
    <col min="9" max="9" width="16" style="62" customWidth="1"/>
    <col min="10" max="10" width="18.1796875" style="62" customWidth="1"/>
    <col min="11" max="11" width="16.81640625" style="62"/>
    <col min="12" max="12" width="13.54296875" style="93" bestFit="1" customWidth="1"/>
    <col min="13" max="13" width="14" style="62" customWidth="1"/>
    <col min="14" max="14" width="19" style="62" customWidth="1"/>
    <col min="15" max="15" width="21.26953125" style="62" customWidth="1"/>
    <col min="16" max="16" width="18.453125" style="62" customWidth="1"/>
    <col min="17" max="17" width="15.7265625" style="62" customWidth="1"/>
    <col min="18" max="18" width="13.54296875" style="62" customWidth="1"/>
    <col min="19" max="19" width="13.26953125" style="62" customWidth="1"/>
    <col min="20" max="16384" width="16.81640625" style="84"/>
  </cols>
  <sheetData>
    <row r="1" spans="1:30" s="98" customFormat="1" x14ac:dyDescent="0.35">
      <c r="A1" s="84"/>
      <c r="B1" s="62"/>
      <c r="C1" s="62"/>
      <c r="D1" s="62"/>
      <c r="E1" s="62"/>
      <c r="F1" s="62"/>
      <c r="G1" s="62"/>
      <c r="H1" s="62"/>
      <c r="I1" s="62"/>
      <c r="J1" s="62"/>
      <c r="K1" s="62"/>
      <c r="L1" s="92"/>
      <c r="M1" s="62"/>
      <c r="N1" s="62"/>
      <c r="O1" s="62"/>
      <c r="P1" s="62"/>
      <c r="Q1" s="62"/>
      <c r="R1" s="62"/>
      <c r="S1" s="62"/>
      <c r="T1" s="84"/>
      <c r="U1" s="84"/>
      <c r="V1" s="84"/>
      <c r="W1" s="84"/>
      <c r="X1" s="84"/>
      <c r="Y1" s="84"/>
      <c r="Z1" s="84"/>
      <c r="AA1" s="84"/>
      <c r="AC1" s="98" t="s">
        <v>9</v>
      </c>
      <c r="AD1" s="98" t="s">
        <v>48</v>
      </c>
    </row>
    <row r="3" spans="1:30" ht="15" thickBot="1" x14ac:dyDescent="0.4">
      <c r="A3" s="91" t="str">
        <f>Completa!A3</f>
        <v>Medidas dos Governo Estaduais para contenção da Covid-19 até 05 de abril</v>
      </c>
    </row>
    <row r="4" spans="1:30" ht="59" thickTop="1" thickBot="1" x14ac:dyDescent="0.4">
      <c r="A4" s="74"/>
      <c r="B4" s="75" t="s">
        <v>0</v>
      </c>
      <c r="C4" s="75" t="s">
        <v>1</v>
      </c>
      <c r="D4" s="75" t="s">
        <v>2</v>
      </c>
      <c r="E4" s="75" t="s">
        <v>185</v>
      </c>
      <c r="F4" s="75" t="s">
        <v>43</v>
      </c>
      <c r="G4" s="75" t="s">
        <v>46</v>
      </c>
      <c r="H4" s="75" t="s">
        <v>45</v>
      </c>
      <c r="I4" s="75" t="s">
        <v>3</v>
      </c>
      <c r="J4" s="75" t="s">
        <v>4</v>
      </c>
      <c r="K4" s="75" t="s">
        <v>114</v>
      </c>
      <c r="L4" s="75" t="s">
        <v>133</v>
      </c>
      <c r="M4" s="75" t="s">
        <v>158</v>
      </c>
      <c r="N4" s="75" t="s">
        <v>120</v>
      </c>
      <c r="O4" s="75" t="s">
        <v>5</v>
      </c>
      <c r="P4" s="75" t="s">
        <v>121</v>
      </c>
      <c r="Q4" s="75" t="s">
        <v>6</v>
      </c>
      <c r="R4" s="75" t="s">
        <v>7</v>
      </c>
      <c r="S4" s="75" t="s">
        <v>8</v>
      </c>
    </row>
    <row r="5" spans="1:30" ht="15" thickTop="1" x14ac:dyDescent="0.35">
      <c r="A5" s="40" t="s">
        <v>10</v>
      </c>
      <c r="B5" s="99">
        <f>INDEX(Completa!$4:$53,MATCH($A5,Completa!$A$4:$A$37,0),MATCH(B$4,Completa!$4:$4,0))</f>
        <v>210147125</v>
      </c>
      <c r="C5" s="100">
        <f>INDEX(Completa!$4:$53,MATCH($A5,Completa!$A$4:$A$37,0),MATCH(C$4,Completa!$4:$4,0))</f>
        <v>6583319.0000000298</v>
      </c>
      <c r="D5" s="99">
        <f>INDEX(Completa!$4:$53,MATCH($A5,Completa!$A$4:$A$37,0),MATCH(D$4,Completa!$4:$4,0))</f>
        <v>1439</v>
      </c>
      <c r="E5" s="41">
        <f>INDEX(Completa!$4:$53,MATCH($A5,Completa!$A$4:$A$37,0),MATCH(E$4,Completa!$4:$4,0))</f>
        <v>11130</v>
      </c>
      <c r="F5" s="101">
        <f>INDEX(Completa!$4:$53,MATCH($A5,Completa!$A$4:$A$37,0),MATCH(F$4,Completa!$4:$4,0))</f>
        <v>44253</v>
      </c>
      <c r="G5" s="43">
        <f>INDEX(Completa!$4:$53,MATCH($A5,Completa!$A$4:$A$37,0),MATCH(G$4,Completa!$4:$4,0))</f>
        <v>2.13</v>
      </c>
      <c r="H5" s="44" t="str">
        <f>INDEX(Completa!$4:$53,MATCH($A5,Completa!$A$4:$A$37,0),MATCH(H$4,Completa!$4:$4,0))</f>
        <v/>
      </c>
      <c r="I5" s="44" t="str">
        <f>INDEX(Completa!$4:$53,MATCH($A5,Completa!$A$4:$A$37,0),MATCH(I$4,Completa!$4:$4,0))</f>
        <v/>
      </c>
      <c r="J5" s="44" t="str">
        <f>INDEX(Completa!$4:$53,MATCH($A5,Completa!$A$4:$A$37,0),MATCH(J$4,Completa!$4:$4,0))</f>
        <v/>
      </c>
      <c r="K5" s="41" t="str">
        <f>INDEX(Completa!$4:$53,MATCH($A5,Completa!$A$4:$A$37,0),MATCH(K$4,Completa!$4:$4,0))</f>
        <v/>
      </c>
      <c r="L5" s="6"/>
      <c r="M5" s="44" t="str">
        <f>INDEX(Completa!$4:$53,MATCH($A5,Completa!$A$4:$A$37,0),MATCH(M$4,Completa!$4:$4,0))</f>
        <v/>
      </c>
      <c r="N5" s="44" t="str">
        <f>INDEX(Completa!$4:$53,MATCH($A5,Completa!$A$4:$A$37,0),MATCH(N$4,Completa!$4:$4,0))</f>
        <v/>
      </c>
      <c r="O5" s="44" t="str">
        <f>INDEX(Completa!$4:$53,MATCH($A5,Completa!$A$4:$A$37,0),MATCH(O$4,Completa!$4:$4,0))</f>
        <v/>
      </c>
      <c r="P5" s="44" t="str">
        <f>INDEX(Completa!$4:$53,MATCH($A5,Completa!$A$4:$A$37,0),MATCH(P$4,Completa!$4:$4,0))</f>
        <v/>
      </c>
      <c r="Q5" s="44" t="str">
        <f>INDEX(Completa!$4:$53,MATCH($A5,Completa!$A$4:$A$37,0),MATCH(Q$4,Completa!$4:$4,0))</f>
        <v/>
      </c>
      <c r="R5" s="44" t="str">
        <f>INDEX(Completa!$4:$53,MATCH($A5,Completa!$A$4:$A$37,0),MATCH(R$4,Completa!$4:$4,0))</f>
        <v/>
      </c>
      <c r="S5" s="44" t="str">
        <f>INDEX(Completa!$4:$53,MATCH($A5,Completa!$A$4:$A$37,0),MATCH(S$4,Completa!$4:$4,0))</f>
        <v/>
      </c>
    </row>
    <row r="6" spans="1:30" x14ac:dyDescent="0.35">
      <c r="A6" s="45" t="s">
        <v>11</v>
      </c>
      <c r="B6" s="102">
        <f>INDEX(Completa!$4:$53,MATCH($A6,Completa!$A$4:$A$37,0),MATCH(B$4,Completa!$4:$4,0))</f>
        <v>18430980</v>
      </c>
      <c r="C6" s="102">
        <f>INDEX(Completa!$4:$53,MATCH($A6,Completa!$A$4:$A$37,0),MATCH(C$4,Completa!$4:$4,0))</f>
        <v>367861.91633779113</v>
      </c>
      <c r="D6" s="102">
        <f>INDEX(Completa!$4:$53,MATCH($A6,Completa!$A$4:$A$37,0),MATCH(D$4,Completa!$4:$4,0))</f>
        <v>950.71428571428567</v>
      </c>
      <c r="E6" s="46">
        <f>INDEX(Completa!$4:$53,MATCH($A6,Completa!$A$4:$A$37,0),MATCH(E$4,Completa!$4:$4,0))</f>
        <v>651</v>
      </c>
      <c r="F6" s="103">
        <f>INDEX(Completa!$4:$53,MATCH($A6,Completa!$A$4:$A$37,0),MATCH(F$4,Completa!$4:$4,0))</f>
        <v>2206</v>
      </c>
      <c r="G6" s="48">
        <f>INDEX(Completa!$4:$53,MATCH($A6,Completa!$A$4:$A$37,0),MATCH(G$4,Completa!$4:$4,0))</f>
        <v>1.23</v>
      </c>
      <c r="H6" s="49"/>
      <c r="I6" s="49"/>
      <c r="J6" s="49"/>
      <c r="K6" s="49"/>
      <c r="L6" s="96"/>
      <c r="M6" s="49"/>
      <c r="N6" s="49"/>
      <c r="O6" s="49"/>
      <c r="P6" s="49"/>
      <c r="Q6" s="49"/>
      <c r="R6" s="49"/>
      <c r="S6" s="49"/>
    </row>
    <row r="7" spans="1:30" x14ac:dyDescent="0.35">
      <c r="A7" s="76" t="s">
        <v>12</v>
      </c>
      <c r="B7" s="51">
        <f>INDEX(Completa!$4:$53,MATCH($A7,Completa!$A$4:$A$37,0),MATCH(B$4,Completa!$4:$4,0))</f>
        <v>881935</v>
      </c>
      <c r="C7" s="105">
        <f>INDEX(Completa!$4:$53,MATCH($A7,Completa!$A$4:$A$37,0),MATCH(C$4,Completa!$4:$4,0))</f>
        <v>14271.063142244609</v>
      </c>
      <c r="D7" s="104">
        <f>INDEX(Completa!$4:$53,MATCH($A7,Completa!$A$4:$A$37,0),MATCH(D$4,Completa!$4:$4,0))</f>
        <v>890</v>
      </c>
      <c r="E7" s="77">
        <f>INDEX(Completa!$4:$53,MATCH($A7,Completa!$A$4:$A$37,0),MATCH(E$4,Completa!$4:$4,0))</f>
        <v>48</v>
      </c>
      <c r="F7" s="106">
        <f>INDEX(Completa!$4:$53,MATCH($A7,Completa!$A$4:$A$37,0),MATCH(F$4,Completa!$4:$4,0))</f>
        <v>75</v>
      </c>
      <c r="G7" s="78">
        <f>INDEX(Completa!$4:$53,MATCH($A7,Completa!$A$4:$A$37,0),MATCH(G$4,Completa!$4:$4,0))</f>
        <v>0.9</v>
      </c>
      <c r="H7" s="38">
        <f>INDEX(Completa!$4:$53,MATCH($A7,Completa!$A$4:$A$37,0),MATCH(H$4,Completa!$4:$4,0))</f>
        <v>1</v>
      </c>
      <c r="I7" s="38">
        <f>INDEX(Completa!$4:$53,MATCH($A7,Completa!$A$4:$A$37,0),MATCH(I$4,Completa!$4:$4,0))</f>
        <v>1</v>
      </c>
      <c r="J7" s="38">
        <f>INDEX(Completa!$4:$53,MATCH($A7,Completa!$A$4:$A$37,0),MATCH(J$4,Completa!$4:$4,0))</f>
        <v>1</v>
      </c>
      <c r="K7" s="38">
        <f>INDEX(Completa!$4:$53,MATCH($A7,Completa!$A$4:$A$37,0),MATCH(K$4,Completa!$4:$4,0))</f>
        <v>0</v>
      </c>
      <c r="L7" s="38">
        <f>INDEX(Completa!$4:$53,MATCH($A7,Completa!$A$4:$A$37,0),MATCH(L$4,Completa!$4:$4,0))</f>
        <v>0</v>
      </c>
      <c r="M7" s="38">
        <f>INDEX(Completa!$4:$53,MATCH($A7,Completa!$A$4:$A$37,0),MATCH(M$4,Completa!$4:$4,0))</f>
        <v>1</v>
      </c>
      <c r="N7" s="38">
        <f>INDEX(Completa!$4:$53,MATCH($A7,Completa!$A$4:$A$37,0),MATCH(N$4,Completa!$4:$4,0))</f>
        <v>0</v>
      </c>
      <c r="O7" s="38">
        <f>INDEX(Completa!$4:$53,MATCH($A7,Completa!$A$4:$A$37,0),MATCH(O$4,Completa!$4:$4,0))</f>
        <v>0</v>
      </c>
      <c r="P7" s="38">
        <f>INDEX(Completa!$4:$53,MATCH($A7,Completa!$A$4:$A$37,0),MATCH(P$4,Completa!$4:$4,0))</f>
        <v>1</v>
      </c>
      <c r="Q7" s="38">
        <f>INDEX(Completa!$4:$53,MATCH($A7,Completa!$A$4:$A$37,0),MATCH(Q$4,Completa!$4:$4,0))</f>
        <v>0</v>
      </c>
      <c r="R7" s="38">
        <f>INDEX(Completa!$4:$53,MATCH($A7,Completa!$A$4:$A$37,0),MATCH(R$4,Completa!$4:$4,0))</f>
        <v>1</v>
      </c>
      <c r="S7" s="38">
        <f>INDEX(Completa!$4:$53,MATCH($A7,Completa!$A$4:$A$37,0),MATCH(S$4,Completa!$4:$4,0))</f>
        <v>1</v>
      </c>
    </row>
    <row r="8" spans="1:30" x14ac:dyDescent="0.35">
      <c r="A8" s="76" t="s">
        <v>13</v>
      </c>
      <c r="B8" s="104">
        <f>INDEX(Completa!$4:$53,MATCH($A8,Completa!$A$4:$A$37,0),MATCH(B$4,Completa!$4:$4,0))</f>
        <v>845731</v>
      </c>
      <c r="C8" s="105">
        <f>INDEX(Completa!$4:$53,MATCH($A8,Completa!$A$4:$A$37,0),MATCH(C$4,Completa!$4:$4,0))</f>
        <v>15479.885071218436</v>
      </c>
      <c r="D8" s="104">
        <f>INDEX(Completa!$4:$53,MATCH($A8,Completa!$A$4:$A$37,0),MATCH(D$4,Completa!$4:$4,0))</f>
        <v>880</v>
      </c>
      <c r="E8" s="77">
        <f>INDEX(Completa!$4:$53,MATCH($A8,Completa!$A$4:$A$37,0),MATCH(E$4,Completa!$4:$4,0))</f>
        <v>29</v>
      </c>
      <c r="F8" s="106">
        <f>INDEX(Completa!$4:$53,MATCH($A8,Completa!$A$4:$A$37,0),MATCH(F$4,Completa!$4:$4,0))</f>
        <v>82</v>
      </c>
      <c r="G8" s="78">
        <f>INDEX(Completa!$4:$53,MATCH($A8,Completa!$A$4:$A$37,0),MATCH(G$4,Completa!$4:$4,0))</f>
        <v>1.03</v>
      </c>
      <c r="H8" s="38">
        <f>INDEX(Completa!$4:$53,MATCH($A8,Completa!$A$4:$A$37,0),MATCH(H$4,Completa!$4:$4,0))</f>
        <v>1</v>
      </c>
      <c r="I8" s="38">
        <f>INDEX(Completa!$4:$53,MATCH($A8,Completa!$A$4:$A$37,0),MATCH(I$4,Completa!$4:$4,0))</f>
        <v>1</v>
      </c>
      <c r="J8" s="38">
        <f>INDEX(Completa!$4:$53,MATCH($A8,Completa!$A$4:$A$37,0),MATCH(J$4,Completa!$4:$4,0))</f>
        <v>1</v>
      </c>
      <c r="K8" s="79">
        <f>INDEX(Completa!$4:$53,MATCH($A8,Completa!$A$4:$A$37,0),MATCH(K$4,Completa!$4:$4,0))</f>
        <v>1</v>
      </c>
      <c r="L8" s="71">
        <f>INDEX(Completa!$4:$53,MATCH($A8,Completa!$A$4:$A$37,0),MATCH(L$4,Completa!$4:$4,0))</f>
        <v>0</v>
      </c>
      <c r="M8" s="38">
        <f>INDEX(Completa!$4:$53,MATCH($A8,Completa!$A$4:$A$37,0),MATCH(M$4,Completa!$4:$4,0))</f>
        <v>1</v>
      </c>
      <c r="N8" s="38">
        <f>INDEX(Completa!$4:$53,MATCH($A8,Completa!$A$4:$A$37,0),MATCH(N$4,Completa!$4:$4,0))</f>
        <v>0</v>
      </c>
      <c r="O8" s="38">
        <f>INDEX(Completa!$4:$53,MATCH($A8,Completa!$A$4:$A$37,0),MATCH(O$4,Completa!$4:$4,0))</f>
        <v>1</v>
      </c>
      <c r="P8" s="38">
        <f>INDEX(Completa!$4:$53,MATCH($A8,Completa!$A$4:$A$37,0),MATCH(P$4,Completa!$4:$4,0))</f>
        <v>1</v>
      </c>
      <c r="Q8" s="38">
        <f>INDEX(Completa!$4:$53,MATCH($A8,Completa!$A$4:$A$37,0),MATCH(Q$4,Completa!$4:$4,0))</f>
        <v>0</v>
      </c>
      <c r="R8" s="38">
        <f>INDEX(Completa!$4:$53,MATCH($A8,Completa!$A$4:$A$37,0),MATCH(R$4,Completa!$4:$4,0))</f>
        <v>1</v>
      </c>
      <c r="S8" s="38">
        <f>INDEX(Completa!$4:$53,MATCH($A8,Completa!$A$4:$A$37,0),MATCH(S$4,Completa!$4:$4,0))</f>
        <v>0</v>
      </c>
    </row>
    <row r="9" spans="1:30" s="60" customFormat="1" x14ac:dyDescent="0.35">
      <c r="A9" s="50" t="s">
        <v>14</v>
      </c>
      <c r="B9" s="107">
        <f>INDEX(Completa!$4:$53,MATCH($A9,Completa!$A$4:$A$37,0),MATCH(B$4,Completa!$4:$4,0))</f>
        <v>4144597</v>
      </c>
      <c r="C9" s="108">
        <f>INDEX(Completa!$4:$53,MATCH($A9,Completa!$A$4:$A$37,0),MATCH(C$4,Completa!$4:$4,0))</f>
        <v>93204.174998815113</v>
      </c>
      <c r="D9" s="107">
        <f>INDEX(Completa!$4:$53,MATCH($A9,Completa!$A$4:$A$37,0),MATCH(D$4,Completa!$4:$4,0))</f>
        <v>842</v>
      </c>
      <c r="E9" s="51">
        <f>INDEX(Completa!$4:$53,MATCH($A9,Completa!$A$4:$A$37,0),MATCH(E$4,Completa!$4:$4,0))</f>
        <v>417</v>
      </c>
      <c r="F9" s="54">
        <f>INDEX(Completa!$4:$53,MATCH($A9,Completa!$A$4:$A$37,0),MATCH(F$4,Completa!$4:$4,0))</f>
        <v>502</v>
      </c>
      <c r="G9" s="53">
        <f>INDEX(Completa!$4:$53,MATCH($A9,Completa!$A$4:$A$37,0),MATCH(G$4,Completa!$4:$4,0))</f>
        <v>1.24</v>
      </c>
      <c r="H9" s="38">
        <f>INDEX(Completa!$4:$53,MATCH($A9,Completa!$A$4:$A$37,0),MATCH(H$4,Completa!$4:$4,0))</f>
        <v>1</v>
      </c>
      <c r="I9" s="38">
        <f>INDEX(Completa!$4:$53,MATCH($A9,Completa!$A$4:$A$37,0),MATCH(I$4,Completa!$4:$4,0))</f>
        <v>1</v>
      </c>
      <c r="J9" s="38">
        <f>INDEX(Completa!$4:$53,MATCH($A9,Completa!$A$4:$A$37,0),MATCH(J$4,Completa!$4:$4,0))</f>
        <v>1</v>
      </c>
      <c r="K9" s="38">
        <f>INDEX(Completa!$4:$53,MATCH($A9,Completa!$A$4:$A$37,0),MATCH(K$4,Completa!$4:$4,0))</f>
        <v>1</v>
      </c>
      <c r="L9" s="71">
        <f>INDEX(Completa!$4:$53,MATCH($A9,Completa!$A$4:$A$37,0),MATCH(L$4,Completa!$4:$4,0))</f>
        <v>0</v>
      </c>
      <c r="M9" s="38">
        <f>INDEX(Completa!$4:$53,MATCH($A9,Completa!$A$4:$A$37,0),MATCH(M$4,Completa!$4:$4,0))</f>
        <v>1</v>
      </c>
      <c r="N9" s="38">
        <f>INDEX(Completa!$4:$53,MATCH($A9,Completa!$A$4:$A$37,0),MATCH(N$4,Completa!$4:$4,0))</f>
        <v>1</v>
      </c>
      <c r="O9" s="38">
        <f>INDEX(Completa!$4:$53,MATCH($A9,Completa!$A$4:$A$37,0),MATCH(O$4,Completa!$4:$4,0))</f>
        <v>1</v>
      </c>
      <c r="P9" s="38">
        <f>INDEX(Completa!$4:$53,MATCH($A9,Completa!$A$4:$A$37,0),MATCH(P$4,Completa!$4:$4,0))</f>
        <v>1</v>
      </c>
      <c r="Q9" s="38">
        <f>INDEX(Completa!$4:$53,MATCH($A9,Completa!$A$4:$A$37,0),MATCH(Q$4,Completa!$4:$4,0))</f>
        <v>0</v>
      </c>
      <c r="R9" s="38">
        <f>INDEX(Completa!$4:$53,MATCH($A9,Completa!$A$4:$A$37,0),MATCH(R$4,Completa!$4:$4,0))</f>
        <v>1</v>
      </c>
      <c r="S9" s="38">
        <f>INDEX(Completa!$4:$53,MATCH($A9,Completa!$A$4:$A$37,0),MATCH(S$4,Completa!$4:$4,0))</f>
        <v>1</v>
      </c>
    </row>
    <row r="10" spans="1:30" s="60" customFormat="1" x14ac:dyDescent="0.35">
      <c r="A10" s="50" t="s">
        <v>15</v>
      </c>
      <c r="B10" s="107">
        <f>INDEX(Completa!$4:$53,MATCH($A10,Completa!$A$4:$A$37,0),MATCH(B$4,Completa!$4:$4,0))</f>
        <v>8602865</v>
      </c>
      <c r="C10" s="108">
        <f>INDEX(Completa!$4:$53,MATCH($A10,Completa!$A$4:$A$37,0),MATCH(C$4,Completa!$4:$4,0))</f>
        <v>155195.37056411256</v>
      </c>
      <c r="D10" s="107">
        <f>INDEX(Completa!$4:$53,MATCH($A10,Completa!$A$4:$A$37,0),MATCH(D$4,Completa!$4:$4,0))</f>
        <v>807</v>
      </c>
      <c r="E10" s="51">
        <f>INDEX(Completa!$4:$53,MATCH($A10,Completa!$A$4:$A$37,0),MATCH(E$4,Completa!$4:$4,0))</f>
        <v>86</v>
      </c>
      <c r="F10" s="54">
        <f>INDEX(Completa!$4:$53,MATCH($A10,Completa!$A$4:$A$37,0),MATCH(F$4,Completa!$4:$4,0))</f>
        <v>984</v>
      </c>
      <c r="G10" s="53">
        <f>INDEX(Completa!$4:$53,MATCH($A10,Completa!$A$4:$A$37,0),MATCH(G$4,Completa!$4:$4,0))</f>
        <v>1.1200000000000001</v>
      </c>
      <c r="H10" s="38">
        <f>INDEX(Completa!$4:$53,MATCH($A10,Completa!$A$4:$A$37,0),MATCH(H$4,Completa!$4:$4,0))</f>
        <v>1</v>
      </c>
      <c r="I10" s="38">
        <f>INDEX(Completa!$4:$53,MATCH($A10,Completa!$A$4:$A$37,0),MATCH(I$4,Completa!$4:$4,0))</f>
        <v>1</v>
      </c>
      <c r="J10" s="38">
        <f>INDEX(Completa!$4:$53,MATCH($A10,Completa!$A$4:$A$37,0),MATCH(J$4,Completa!$4:$4,0))</f>
        <v>1</v>
      </c>
      <c r="K10" s="79">
        <f>INDEX(Completa!$4:$53,MATCH($A10,Completa!$A$4:$A$37,0),MATCH(K$4,Completa!$4:$4,0))</f>
        <v>1</v>
      </c>
      <c r="L10" s="71">
        <f>INDEX(Completa!$4:$53,MATCH($A10,Completa!$A$4:$A$37,0),MATCH(L$4,Completa!$4:$4,0))</f>
        <v>1</v>
      </c>
      <c r="M10" s="38">
        <f>INDEX(Completa!$4:$53,MATCH($A10,Completa!$A$4:$A$37,0),MATCH(M$4,Completa!$4:$4,0))</f>
        <v>1</v>
      </c>
      <c r="N10" s="38">
        <f>INDEX(Completa!$4:$53,MATCH($A10,Completa!$A$4:$A$37,0),MATCH(N$4,Completa!$4:$4,0))</f>
        <v>1</v>
      </c>
      <c r="O10" s="38">
        <f>INDEX(Completa!$4:$53,MATCH($A10,Completa!$A$4:$A$37,0),MATCH(O$4,Completa!$4:$4,0))</f>
        <v>1</v>
      </c>
      <c r="P10" s="38">
        <f>INDEX(Completa!$4:$53,MATCH($A10,Completa!$A$4:$A$37,0),MATCH(P$4,Completa!$4:$4,0))</f>
        <v>1</v>
      </c>
      <c r="Q10" s="38">
        <f>INDEX(Completa!$4:$53,MATCH($A10,Completa!$A$4:$A$37,0),MATCH(Q$4,Completa!$4:$4,0))</f>
        <v>0</v>
      </c>
      <c r="R10" s="38">
        <f>INDEX(Completa!$4:$53,MATCH($A10,Completa!$A$4:$A$37,0),MATCH(R$4,Completa!$4:$4,0))</f>
        <v>1</v>
      </c>
      <c r="S10" s="38">
        <f>INDEX(Completa!$4:$53,MATCH($A10,Completa!$A$4:$A$37,0),MATCH(S$4,Completa!$4:$4,0))</f>
        <v>1</v>
      </c>
    </row>
    <row r="11" spans="1:30" x14ac:dyDescent="0.35">
      <c r="A11" s="76" t="s">
        <v>16</v>
      </c>
      <c r="B11" s="104">
        <f>INDEX(Completa!$4:$53,MATCH($A11,Completa!$A$4:$A$37,0),MATCH(B$4,Completa!$4:$4,0))</f>
        <v>1777225</v>
      </c>
      <c r="C11" s="105">
        <f>INDEX(Completa!$4:$53,MATCH($A11,Completa!$A$4:$A$37,0),MATCH(C$4,Completa!$4:$4,0))</f>
        <v>43506.498826059775</v>
      </c>
      <c r="D11" s="104">
        <f>INDEX(Completa!$4:$53,MATCH($A11,Completa!$A$4:$A$37,0),MATCH(D$4,Completa!$4:$4,0))</f>
        <v>1136</v>
      </c>
      <c r="E11" s="77">
        <f>INDEX(Completa!$4:$53,MATCH($A11,Completa!$A$4:$A$37,0),MATCH(E$4,Completa!$4:$4,0))</f>
        <v>12</v>
      </c>
      <c r="F11" s="106">
        <f>INDEX(Completa!$4:$53,MATCH($A11,Completa!$A$4:$A$37,0),MATCH(F$4,Completa!$4:$4,0))</f>
        <v>294</v>
      </c>
      <c r="G11" s="78">
        <f>INDEX(Completa!$4:$53,MATCH($A11,Completa!$A$4:$A$37,0),MATCH(G$4,Completa!$4:$4,0))</f>
        <v>1.63</v>
      </c>
      <c r="H11" s="38">
        <f>INDEX(Completa!$4:$53,MATCH($A11,Completa!$A$4:$A$37,0),MATCH(H$4,Completa!$4:$4,0))</f>
        <v>1</v>
      </c>
      <c r="I11" s="38">
        <f>INDEX(Completa!$4:$53,MATCH($A11,Completa!$A$4:$A$37,0),MATCH(I$4,Completa!$4:$4,0))</f>
        <v>1</v>
      </c>
      <c r="J11" s="38">
        <f>INDEX(Completa!$4:$53,MATCH($A11,Completa!$A$4:$A$37,0),MATCH(J$4,Completa!$4:$4,0))</f>
        <v>1</v>
      </c>
      <c r="K11" s="79">
        <f>INDEX(Completa!$4:$53,MATCH($A11,Completa!$A$4:$A$37,0),MATCH(K$4,Completa!$4:$4,0))</f>
        <v>1</v>
      </c>
      <c r="L11" s="71">
        <f>INDEX(Completa!$4:$53,MATCH($A11,Completa!$A$4:$A$37,0),MATCH(L$4,Completa!$4:$4,0))</f>
        <v>0</v>
      </c>
      <c r="M11" s="38">
        <f>INDEX(Completa!$4:$53,MATCH($A11,Completa!$A$4:$A$37,0),MATCH(M$4,Completa!$4:$4,0))</f>
        <v>0</v>
      </c>
      <c r="N11" s="38">
        <f>INDEX(Completa!$4:$53,MATCH($A11,Completa!$A$4:$A$37,0),MATCH(N$4,Completa!$4:$4,0))</f>
        <v>1</v>
      </c>
      <c r="O11" s="38">
        <f>INDEX(Completa!$4:$53,MATCH($A11,Completa!$A$4:$A$37,0),MATCH(O$4,Completa!$4:$4,0))</f>
        <v>0</v>
      </c>
      <c r="P11" s="38">
        <f>INDEX(Completa!$4:$53,MATCH($A11,Completa!$A$4:$A$37,0),MATCH(P$4,Completa!$4:$4,0))</f>
        <v>1</v>
      </c>
      <c r="Q11" s="38">
        <f>INDEX(Completa!$4:$53,MATCH($A11,Completa!$A$4:$A$37,0),MATCH(Q$4,Completa!$4:$4,0))</f>
        <v>1</v>
      </c>
      <c r="R11" s="38">
        <f>INDEX(Completa!$4:$53,MATCH($A11,Completa!$A$4:$A$37,0),MATCH(R$4,Completa!$4:$4,0))</f>
        <v>1</v>
      </c>
      <c r="S11" s="38">
        <f>INDEX(Completa!$4:$53,MATCH($A11,Completa!$A$4:$A$37,0),MATCH(S$4,Completa!$4:$4,0))</f>
        <v>1</v>
      </c>
    </row>
    <row r="12" spans="1:30" x14ac:dyDescent="0.35">
      <c r="A12" s="76" t="s">
        <v>17</v>
      </c>
      <c r="B12" s="104">
        <f>INDEX(Completa!$4:$53,MATCH($A12,Completa!$A$4:$A$37,0),MATCH(B$4,Completa!$4:$4,0))</f>
        <v>605761</v>
      </c>
      <c r="C12" s="105">
        <f>INDEX(Completa!$4:$53,MATCH($A12,Completa!$A$4:$A$37,0),MATCH(C$4,Completa!$4:$4,0))</f>
        <v>12103.236367785659</v>
      </c>
      <c r="D12" s="104">
        <f>INDEX(Completa!$4:$53,MATCH($A12,Completa!$A$4:$A$37,0),MATCH(D$4,Completa!$4:$4,0))</f>
        <v>1044</v>
      </c>
      <c r="E12" s="77">
        <f>INDEX(Completa!$4:$53,MATCH($A12,Completa!$A$4:$A$37,0),MATCH(E$4,Completa!$4:$4,0))</f>
        <v>42</v>
      </c>
      <c r="F12" s="106">
        <f>INDEX(Completa!$4:$53,MATCH($A12,Completa!$A$4:$A$37,0),MATCH(F$4,Completa!$4:$4,0))</f>
        <v>48</v>
      </c>
      <c r="G12" s="78">
        <f>INDEX(Completa!$4:$53,MATCH($A12,Completa!$A$4:$A$37,0),MATCH(G$4,Completa!$4:$4,0))</f>
        <v>0.92</v>
      </c>
      <c r="H12" s="38">
        <f>INDEX(Completa!$4:$53,MATCH($A12,Completa!$A$4:$A$37,0),MATCH(H$4,Completa!$4:$4,0))</f>
        <v>1</v>
      </c>
      <c r="I12" s="38">
        <f>INDEX(Completa!$4:$53,MATCH($A12,Completa!$A$4:$A$37,0),MATCH(I$4,Completa!$4:$4,0))</f>
        <v>1</v>
      </c>
      <c r="J12" s="38">
        <f>INDEX(Completa!$4:$53,MATCH($A12,Completa!$A$4:$A$37,0),MATCH(J$4,Completa!$4:$4,0))</f>
        <v>1</v>
      </c>
      <c r="K12" s="79">
        <f>INDEX(Completa!$4:$53,MATCH($A12,Completa!$A$4:$A$37,0),MATCH(K$4,Completa!$4:$4,0))</f>
        <v>1</v>
      </c>
      <c r="L12" s="71">
        <f>INDEX(Completa!$4:$53,MATCH($A12,Completa!$A$4:$A$37,0),MATCH(L$4,Completa!$4:$4,0))</f>
        <v>1</v>
      </c>
      <c r="M12" s="38">
        <f>INDEX(Completa!$4:$53,MATCH($A12,Completa!$A$4:$A$37,0),MATCH(M$4,Completa!$4:$4,0))</f>
        <v>0</v>
      </c>
      <c r="N12" s="38">
        <f>INDEX(Completa!$4:$53,MATCH($A12,Completa!$A$4:$A$37,0),MATCH(N$4,Completa!$4:$4,0))</f>
        <v>0</v>
      </c>
      <c r="O12" s="38">
        <f>INDEX(Completa!$4:$53,MATCH($A12,Completa!$A$4:$A$37,0),MATCH(O$4,Completa!$4:$4,0))</f>
        <v>0</v>
      </c>
      <c r="P12" s="38">
        <f>INDEX(Completa!$4:$53,MATCH($A12,Completa!$A$4:$A$37,0),MATCH(P$4,Completa!$4:$4,0))</f>
        <v>1</v>
      </c>
      <c r="Q12" s="38">
        <f>INDEX(Completa!$4:$53,MATCH($A12,Completa!$A$4:$A$37,0),MATCH(Q$4,Completa!$4:$4,0))</f>
        <v>1</v>
      </c>
      <c r="R12" s="38">
        <f>INDEX(Completa!$4:$53,MATCH($A12,Completa!$A$4:$A$37,0),MATCH(R$4,Completa!$4:$4,0))</f>
        <v>1</v>
      </c>
      <c r="S12" s="38">
        <f>INDEX(Completa!$4:$53,MATCH($A12,Completa!$A$4:$A$37,0),MATCH(S$4,Completa!$4:$4,0))</f>
        <v>1</v>
      </c>
    </row>
    <row r="13" spans="1:30" x14ac:dyDescent="0.35">
      <c r="A13" s="76" t="s">
        <v>18</v>
      </c>
      <c r="B13" s="104">
        <f>INDEX(Completa!$4:$53,MATCH($A13,Completa!$A$4:$A$37,0),MATCH(B$4,Completa!$4:$4,0))</f>
        <v>1572866</v>
      </c>
      <c r="C13" s="105">
        <f>INDEX(Completa!$4:$53,MATCH($A13,Completa!$A$4:$A$37,0),MATCH(C$4,Completa!$4:$4,0))</f>
        <v>34101.687367554958</v>
      </c>
      <c r="D13" s="104">
        <f>INDEX(Completa!$4:$53,MATCH($A13,Completa!$A$4:$A$37,0),MATCH(D$4,Completa!$4:$4,0))</f>
        <v>1056</v>
      </c>
      <c r="E13" s="77">
        <f>INDEX(Completa!$4:$53,MATCH($A13,Completa!$A$4:$A$37,0),MATCH(E$4,Completa!$4:$4,0))</f>
        <v>17</v>
      </c>
      <c r="F13" s="106">
        <f>INDEX(Completa!$4:$53,MATCH($A13,Completa!$A$4:$A$37,0),MATCH(F$4,Completa!$4:$4,0))</f>
        <v>221</v>
      </c>
      <c r="G13" s="78">
        <f>INDEX(Completa!$4:$53,MATCH($A13,Completa!$A$4:$A$37,0),MATCH(G$4,Completa!$4:$4,0))</f>
        <v>1.43</v>
      </c>
      <c r="H13" s="38">
        <f>INDEX(Completa!$4:$53,MATCH($A13,Completa!$A$4:$A$37,0),MATCH(H$4,Completa!$4:$4,0))</f>
        <v>1</v>
      </c>
      <c r="I13" s="38">
        <f>INDEX(Completa!$4:$53,MATCH($A13,Completa!$A$4:$A$37,0),MATCH(I$4,Completa!$4:$4,0))</f>
        <v>1</v>
      </c>
      <c r="J13" s="79">
        <f>INDEX(Completa!$4:$53,MATCH($A13,Completa!$A$4:$A$37,0),MATCH(J$4,Completa!$4:$4,0))</f>
        <v>1</v>
      </c>
      <c r="K13" s="79">
        <f>INDEX(Completa!$4:$53,MATCH($A13,Completa!$A$4:$A$37,0),MATCH(K$4,Completa!$4:$4,0))</f>
        <v>1</v>
      </c>
      <c r="L13" s="97">
        <f>INDEX(Completa!$4:$53,MATCH($A13,Completa!$A$4:$A$37,0),MATCH(L$4,Completa!$4:$4,0))</f>
        <v>0</v>
      </c>
      <c r="M13" s="38">
        <f>INDEX(Completa!$4:$53,MATCH($A13,Completa!$A$4:$A$37,0),MATCH(M$4,Completa!$4:$4,0))</f>
        <v>1</v>
      </c>
      <c r="N13" s="38">
        <f>INDEX(Completa!$4:$53,MATCH($A13,Completa!$A$4:$A$37,0),MATCH(N$4,Completa!$4:$4,0))</f>
        <v>0</v>
      </c>
      <c r="O13" s="38">
        <f>INDEX(Completa!$4:$53,MATCH($A13,Completa!$A$4:$A$37,0),MATCH(O$4,Completa!$4:$4,0))</f>
        <v>0</v>
      </c>
      <c r="P13" s="38">
        <f>INDEX(Completa!$4:$53,MATCH($A13,Completa!$A$4:$A$37,0),MATCH(P$4,Completa!$4:$4,0))</f>
        <v>1</v>
      </c>
      <c r="Q13" s="38">
        <f>INDEX(Completa!$4:$53,MATCH($A13,Completa!$A$4:$A$37,0),MATCH(Q$4,Completa!$4:$4,0))</f>
        <v>0</v>
      </c>
      <c r="R13" s="38">
        <f>INDEX(Completa!$4:$53,MATCH($A13,Completa!$A$4:$A$37,0),MATCH(R$4,Completa!$4:$4,0))</f>
        <v>1</v>
      </c>
      <c r="S13" s="38">
        <f>INDEX(Completa!$4:$53,MATCH($A13,Completa!$A$4:$A$37,0),MATCH(S$4,Completa!$4:$4,0))</f>
        <v>1</v>
      </c>
    </row>
    <row r="14" spans="1:30" x14ac:dyDescent="0.35">
      <c r="A14" s="45" t="s">
        <v>19</v>
      </c>
      <c r="B14" s="102">
        <f>INDEX(Completa!$4:$53,MATCH($A14,Completa!$A$4:$A$37,0),MATCH(B$4,Completa!$4:$4,0))</f>
        <v>57071654</v>
      </c>
      <c r="C14" s="109">
        <f>INDEX(Completa!$4:$53,MATCH($A14,Completa!$A$4:$A$37,0),MATCH(C$4,Completa!$4:$4,0))</f>
        <v>953213.24107317429</v>
      </c>
      <c r="D14" s="102">
        <f>INDEX(Completa!$4:$53,MATCH($A14,Completa!$A$4:$A$37,0),MATCH(D$4,Completa!$4:$4,0))</f>
        <v>887.22222222222217</v>
      </c>
      <c r="E14" s="46">
        <f>INDEX(Completa!$4:$53,MATCH($A14,Completa!$A$4:$A$37,0),MATCH(E$4,Completa!$4:$4,0))</f>
        <v>1880</v>
      </c>
      <c r="F14" s="103">
        <f>INDEX(Completa!$4:$53,MATCH($A14,Completa!$A$4:$A$37,0),MATCH(F$4,Completa!$4:$4,0))</f>
        <v>8270</v>
      </c>
      <c r="G14" s="48">
        <f>INDEX(Completa!$4:$53,MATCH($A14,Completa!$A$4:$A$37,0),MATCH(G$4,Completa!$4:$4,0))</f>
        <v>1.44</v>
      </c>
      <c r="H14" s="49"/>
      <c r="I14" s="49"/>
      <c r="J14" s="49"/>
      <c r="K14" s="49"/>
      <c r="L14" s="96"/>
      <c r="M14" s="49"/>
      <c r="N14" s="49"/>
      <c r="O14" s="49"/>
      <c r="P14" s="49"/>
      <c r="Q14" s="49"/>
      <c r="R14" s="49"/>
      <c r="S14" s="49"/>
    </row>
    <row r="15" spans="1:30" s="60" customFormat="1" x14ac:dyDescent="0.35">
      <c r="A15" s="50" t="s">
        <v>20</v>
      </c>
      <c r="B15" s="107">
        <f>INDEX(Completa!$4:$53,MATCH($A15,Completa!$A$4:$A$37,0),MATCH(B$4,Completa!$4:$4,0))</f>
        <v>3337357</v>
      </c>
      <c r="C15" s="107">
        <f>INDEX(Completa!$4:$53,MATCH($A15,Completa!$A$4:$A$37,0),MATCH(C$4,Completa!$4:$4,0))</f>
        <v>52843.468177159652</v>
      </c>
      <c r="D15" s="107">
        <f>INDEX(Completa!$4:$53,MATCH($A15,Completa!$A$4:$A$37,0),MATCH(D$4,Completa!$4:$4,0))</f>
        <v>731</v>
      </c>
      <c r="E15" s="51">
        <f>INDEX(Completa!$4:$53,MATCH($A15,Completa!$A$4:$A$37,0),MATCH(E$4,Completa!$4:$4,0))</f>
        <v>28</v>
      </c>
      <c r="F15" s="54">
        <f>INDEX(Completa!$4:$53,MATCH($A15,Completa!$A$4:$A$37,0),MATCH(F$4,Completa!$4:$4,0))</f>
        <v>491</v>
      </c>
      <c r="G15" s="53">
        <f>INDEX(Completa!$4:$53,MATCH($A15,Completa!$A$4:$A$37,0),MATCH(G$4,Completa!$4:$4,0))</f>
        <v>1.45</v>
      </c>
      <c r="H15" s="38">
        <f>INDEX(Completa!$4:$53,MATCH($A15,Completa!$A$4:$A$37,0),MATCH(H$4,Completa!$4:$4,0))</f>
        <v>1</v>
      </c>
      <c r="I15" s="38">
        <f>INDEX(Completa!$4:$53,MATCH($A15,Completa!$A$4:$A$37,0),MATCH(I$4,Completa!$4:$4,0))</f>
        <v>1</v>
      </c>
      <c r="J15" s="38">
        <f>INDEX(Completa!$4:$53,MATCH($A15,Completa!$A$4:$A$37,0),MATCH(J$4,Completa!$4:$4,0))</f>
        <v>1</v>
      </c>
      <c r="K15" s="38">
        <f>INDEX(Completa!$4:$53,MATCH($A15,Completa!$A$4:$A$37,0),MATCH(K$4,Completa!$4:$4,0))</f>
        <v>1</v>
      </c>
      <c r="L15" s="71">
        <f>INDEX(Completa!$4:$53,MATCH($A15,Completa!$A$4:$A$37,0),MATCH(L$4,Completa!$4:$4,0))</f>
        <v>0</v>
      </c>
      <c r="M15" s="38">
        <f>INDEX(Completa!$4:$53,MATCH($A15,Completa!$A$4:$A$37,0),MATCH(M$4,Completa!$4:$4,0))</f>
        <v>1</v>
      </c>
      <c r="N15" s="38">
        <f>INDEX(Completa!$4:$53,MATCH($A15,Completa!$A$4:$A$37,0),MATCH(N$4,Completa!$4:$4,0))</f>
        <v>1</v>
      </c>
      <c r="O15" s="38">
        <f>INDEX(Completa!$4:$53,MATCH($A15,Completa!$A$4:$A$37,0),MATCH(O$4,Completa!$4:$4,0))</f>
        <v>0</v>
      </c>
      <c r="P15" s="38">
        <f>INDEX(Completa!$4:$53,MATCH($A15,Completa!$A$4:$A$37,0),MATCH(P$4,Completa!$4:$4,0))</f>
        <v>1</v>
      </c>
      <c r="Q15" s="38">
        <f>INDEX(Completa!$4:$53,MATCH($A15,Completa!$A$4:$A$37,0),MATCH(Q$4,Completa!$4:$4,0))</f>
        <v>1</v>
      </c>
      <c r="R15" s="38">
        <f>INDEX(Completa!$4:$53,MATCH($A15,Completa!$A$4:$A$37,0),MATCH(R$4,Completa!$4:$4,0))</f>
        <v>1</v>
      </c>
      <c r="S15" s="38">
        <f>INDEX(Completa!$4:$53,MATCH($A15,Completa!$A$4:$A$37,0),MATCH(S$4,Completa!$4:$4,0))</f>
        <v>1</v>
      </c>
    </row>
    <row r="16" spans="1:30" s="60" customFormat="1" x14ac:dyDescent="0.35">
      <c r="A16" s="50" t="s">
        <v>21</v>
      </c>
      <c r="B16" s="107">
        <f>INDEX(Completa!$4:$53,MATCH($A16,Completa!$A$4:$A$37,0),MATCH(B$4,Completa!$4:$4,0))</f>
        <v>14873064</v>
      </c>
      <c r="C16" s="107">
        <f>INDEX(Completa!$4:$53,MATCH($A16,Completa!$A$4:$A$37,0),MATCH(C$4,Completa!$4:$4,0))</f>
        <v>268660.84078630421</v>
      </c>
      <c r="D16" s="107">
        <f>INDEX(Completa!$4:$53,MATCH($A16,Completa!$A$4:$A$37,0),MATCH(D$4,Completa!$4:$4,0))</f>
        <v>913</v>
      </c>
      <c r="E16" s="51">
        <f>INDEX(Completa!$4:$53,MATCH($A16,Completa!$A$4:$A$37,0),MATCH(E$4,Completa!$4:$4,0))</f>
        <v>401</v>
      </c>
      <c r="F16" s="54">
        <f>INDEX(Completa!$4:$53,MATCH($A16,Completa!$A$4:$A$37,0),MATCH(F$4,Completa!$4:$4,0))</f>
        <v>2029</v>
      </c>
      <c r="G16" s="53">
        <f>INDEX(Completa!$4:$53,MATCH($A16,Completa!$A$4:$A$37,0),MATCH(G$4,Completa!$4:$4,0))</f>
        <v>1.32</v>
      </c>
      <c r="H16" s="38">
        <f>INDEX(Completa!$4:$53,MATCH($A16,Completa!$A$4:$A$37,0),MATCH(H$4,Completa!$4:$4,0))</f>
        <v>1</v>
      </c>
      <c r="I16" s="38">
        <f>INDEX(Completa!$4:$53,MATCH($A16,Completa!$A$4:$A$37,0),MATCH(I$4,Completa!$4:$4,0))</f>
        <v>1</v>
      </c>
      <c r="J16" s="38">
        <f>INDEX(Completa!$4:$53,MATCH($A16,Completa!$A$4:$A$37,0),MATCH(J$4,Completa!$4:$4,0))</f>
        <v>1</v>
      </c>
      <c r="K16" s="79">
        <f>INDEX(Completa!$4:$53,MATCH($A16,Completa!$A$4:$A$37,0),MATCH(K$4,Completa!$4:$4,0))</f>
        <v>0</v>
      </c>
      <c r="L16" s="71">
        <f>INDEX(Completa!$4:$53,MATCH($A16,Completa!$A$4:$A$37,0),MATCH(L$4,Completa!$4:$4,0))</f>
        <v>0</v>
      </c>
      <c r="M16" s="38">
        <f>INDEX(Completa!$4:$53,MATCH($A16,Completa!$A$4:$A$37,0),MATCH(M$4,Completa!$4:$4,0))</f>
        <v>1</v>
      </c>
      <c r="N16" s="38">
        <f>INDEX(Completa!$4:$53,MATCH($A16,Completa!$A$4:$A$37,0),MATCH(N$4,Completa!$4:$4,0))</f>
        <v>1</v>
      </c>
      <c r="O16" s="38">
        <f>INDEX(Completa!$4:$53,MATCH($A16,Completa!$A$4:$A$37,0),MATCH(O$4,Completa!$4:$4,0))</f>
        <v>1</v>
      </c>
      <c r="P16" s="38">
        <f>INDEX(Completa!$4:$53,MATCH($A16,Completa!$A$4:$A$37,0),MATCH(P$4,Completa!$4:$4,0))</f>
        <v>1</v>
      </c>
      <c r="Q16" s="38">
        <f>INDEX(Completa!$4:$53,MATCH($A16,Completa!$A$4:$A$37,0),MATCH(Q$4,Completa!$4:$4,0))</f>
        <v>0</v>
      </c>
      <c r="R16" s="38">
        <f>INDEX(Completa!$4:$53,MATCH($A16,Completa!$A$4:$A$37,0),MATCH(R$4,Completa!$4:$4,0))</f>
        <v>1</v>
      </c>
      <c r="S16" s="38">
        <f>INDEX(Completa!$4:$53,MATCH($A16,Completa!$A$4:$A$37,0),MATCH(S$4,Completa!$4:$4,0))</f>
        <v>1</v>
      </c>
    </row>
    <row r="17" spans="1:19" s="60" customFormat="1" x14ac:dyDescent="0.35">
      <c r="A17" s="50" t="s">
        <v>22</v>
      </c>
      <c r="B17" s="107">
        <f>INDEX(Completa!$4:$53,MATCH($A17,Completa!$A$4:$A$37,0),MATCH(B$4,Completa!$4:$4,0))</f>
        <v>9132078</v>
      </c>
      <c r="C17" s="107">
        <f>INDEX(Completa!$4:$53,MATCH($A17,Completa!$A$4:$A$37,0),MATCH(C$4,Completa!$4:$4,0))</f>
        <v>147890.39175538524</v>
      </c>
      <c r="D17" s="107">
        <f>INDEX(Completa!$4:$53,MATCH($A17,Completa!$A$4:$A$37,0),MATCH(D$4,Completa!$4:$4,0))</f>
        <v>942</v>
      </c>
      <c r="E17" s="51">
        <f>INDEX(Completa!$4:$53,MATCH($A17,Completa!$A$4:$A$37,0),MATCH(E$4,Completa!$4:$4,0))</f>
        <v>823</v>
      </c>
      <c r="F17" s="54">
        <f>INDEX(Completa!$4:$53,MATCH($A17,Completa!$A$4:$A$37,0),MATCH(F$4,Completa!$4:$4,0))</f>
        <v>1203</v>
      </c>
      <c r="G17" s="53">
        <f>INDEX(Completa!$4:$53,MATCH($A17,Completa!$A$4:$A$37,0),MATCH(G$4,Completa!$4:$4,0))</f>
        <v>1.33</v>
      </c>
      <c r="H17" s="38">
        <f>INDEX(Completa!$4:$53,MATCH($A17,Completa!$A$4:$A$37,0),MATCH(H$4,Completa!$4:$4,0))</f>
        <v>1</v>
      </c>
      <c r="I17" s="38">
        <f>INDEX(Completa!$4:$53,MATCH($A17,Completa!$A$4:$A$37,0),MATCH(I$4,Completa!$4:$4,0))</f>
        <v>1</v>
      </c>
      <c r="J17" s="38">
        <f>INDEX(Completa!$4:$53,MATCH($A17,Completa!$A$4:$A$37,0),MATCH(J$4,Completa!$4:$4,0))</f>
        <v>1</v>
      </c>
      <c r="K17" s="79">
        <f>INDEX(Completa!$4:$53,MATCH($A17,Completa!$A$4:$A$37,0),MATCH(K$4,Completa!$4:$4,0))</f>
        <v>1</v>
      </c>
      <c r="L17" s="71">
        <f>INDEX(Completa!$4:$53,MATCH($A17,Completa!$A$4:$A$37,0),MATCH(L$4,Completa!$4:$4,0))</f>
        <v>0</v>
      </c>
      <c r="M17" s="38">
        <f>INDEX(Completa!$4:$53,MATCH($A17,Completa!$A$4:$A$37,0),MATCH(M$4,Completa!$4:$4,0))</f>
        <v>1</v>
      </c>
      <c r="N17" s="38">
        <f>INDEX(Completa!$4:$53,MATCH($A17,Completa!$A$4:$A$37,0),MATCH(N$4,Completa!$4:$4,0))</f>
        <v>1</v>
      </c>
      <c r="O17" s="38">
        <f>INDEX(Completa!$4:$53,MATCH($A17,Completa!$A$4:$A$37,0),MATCH(O$4,Completa!$4:$4,0))</f>
        <v>1</v>
      </c>
      <c r="P17" s="38">
        <f>INDEX(Completa!$4:$53,MATCH($A17,Completa!$A$4:$A$37,0),MATCH(P$4,Completa!$4:$4,0))</f>
        <v>1</v>
      </c>
      <c r="Q17" s="38">
        <f>INDEX(Completa!$4:$53,MATCH($A17,Completa!$A$4:$A$37,0),MATCH(Q$4,Completa!$4:$4,0))</f>
        <v>1</v>
      </c>
      <c r="R17" s="38">
        <f>INDEX(Completa!$4:$53,MATCH($A17,Completa!$A$4:$A$37,0),MATCH(R$4,Completa!$4:$4,0))</f>
        <v>1</v>
      </c>
      <c r="S17" s="38">
        <f>INDEX(Completa!$4:$53,MATCH($A17,Completa!$A$4:$A$37,0),MATCH(S$4,Completa!$4:$4,0))</f>
        <v>1</v>
      </c>
    </row>
    <row r="18" spans="1:19" s="60" customFormat="1" x14ac:dyDescent="0.35">
      <c r="A18" s="50" t="s">
        <v>23</v>
      </c>
      <c r="B18" s="107">
        <f>INDEX(Completa!$4:$53,MATCH($A18,Completa!$A$4:$A$37,0),MATCH(B$4,Completa!$4:$4,0))</f>
        <v>7075181</v>
      </c>
      <c r="C18" s="107">
        <f>INDEX(Completa!$4:$53,MATCH($A18,Completa!$A$4:$A$37,0),MATCH(C$4,Completa!$4:$4,0))</f>
        <v>89524.183600037883</v>
      </c>
      <c r="D18" s="107">
        <f>INDEX(Completa!$4:$53,MATCH($A18,Completa!$A$4:$A$37,0),MATCH(D$4,Completa!$4:$4,0))</f>
        <v>636</v>
      </c>
      <c r="E18" s="51">
        <f>INDEX(Completa!$4:$53,MATCH($A18,Completa!$A$4:$A$37,0),MATCH(E$4,Completa!$4:$4,0))</f>
        <v>96</v>
      </c>
      <c r="F18" s="54">
        <f>INDEX(Completa!$4:$53,MATCH($A18,Completa!$A$4:$A$37,0),MATCH(F$4,Completa!$4:$4,0))</f>
        <v>787</v>
      </c>
      <c r="G18" s="53">
        <f>INDEX(Completa!$4:$53,MATCH($A18,Completa!$A$4:$A$37,0),MATCH(G$4,Completa!$4:$4,0))</f>
        <v>1.1200000000000001</v>
      </c>
      <c r="H18" s="38">
        <f>INDEX(Completa!$4:$53,MATCH($A18,Completa!$A$4:$A$37,0),MATCH(H$4,Completa!$4:$4,0))</f>
        <v>1</v>
      </c>
      <c r="I18" s="38">
        <f>INDEX(Completa!$4:$53,MATCH($A18,Completa!$A$4:$A$37,0),MATCH(I$4,Completa!$4:$4,0))</f>
        <v>1</v>
      </c>
      <c r="J18" s="38">
        <f>INDEX(Completa!$4:$53,MATCH($A18,Completa!$A$4:$A$37,0),MATCH(J$4,Completa!$4:$4,0))</f>
        <v>1</v>
      </c>
      <c r="K18" s="79">
        <f>INDEX(Completa!$4:$53,MATCH($A18,Completa!$A$4:$A$37,0),MATCH(K$4,Completa!$4:$4,0))</f>
        <v>0</v>
      </c>
      <c r="L18" s="71">
        <f>INDEX(Completa!$4:$53,MATCH($A18,Completa!$A$4:$A$37,0),MATCH(L$4,Completa!$4:$4,0))</f>
        <v>0</v>
      </c>
      <c r="M18" s="38">
        <f>INDEX(Completa!$4:$53,MATCH($A18,Completa!$A$4:$A$37,0),MATCH(M$4,Completa!$4:$4,0))</f>
        <v>1</v>
      </c>
      <c r="N18" s="38">
        <f>INDEX(Completa!$4:$53,MATCH($A18,Completa!$A$4:$A$37,0),MATCH(N$4,Completa!$4:$4,0))</f>
        <v>1</v>
      </c>
      <c r="O18" s="38">
        <f>INDEX(Completa!$4:$53,MATCH($A18,Completa!$A$4:$A$37,0),MATCH(O$4,Completa!$4:$4,0))</f>
        <v>0</v>
      </c>
      <c r="P18" s="38">
        <f>INDEX(Completa!$4:$53,MATCH($A18,Completa!$A$4:$A$37,0),MATCH(P$4,Completa!$4:$4,0))</f>
        <v>1</v>
      </c>
      <c r="Q18" s="38">
        <f>INDEX(Completa!$4:$53,MATCH($A18,Completa!$A$4:$A$37,0),MATCH(Q$4,Completa!$4:$4,0))</f>
        <v>1</v>
      </c>
      <c r="R18" s="38">
        <f>INDEX(Completa!$4:$53,MATCH($A18,Completa!$A$4:$A$37,0),MATCH(R$4,Completa!$4:$4,0))</f>
        <v>1</v>
      </c>
      <c r="S18" s="38">
        <f>INDEX(Completa!$4:$53,MATCH($A18,Completa!$A$4:$A$37,0),MATCH(S$4,Completa!$4:$4,0))</f>
        <v>1</v>
      </c>
    </row>
    <row r="19" spans="1:19" s="60" customFormat="1" x14ac:dyDescent="0.35">
      <c r="A19" s="50" t="s">
        <v>24</v>
      </c>
      <c r="B19" s="107">
        <f>INDEX(Completa!$4:$53,MATCH($A19,Completa!$A$4:$A$37,0),MATCH(B$4,Completa!$4:$4,0))</f>
        <v>4018127</v>
      </c>
      <c r="C19" s="107">
        <f>INDEX(Completa!$4:$53,MATCH($A19,Completa!$A$4:$A$37,0),MATCH(C$4,Completa!$4:$4,0))</f>
        <v>62386.786644376683</v>
      </c>
      <c r="D19" s="107">
        <f>INDEX(Completa!$4:$53,MATCH($A19,Completa!$A$4:$A$37,0),MATCH(D$4,Completa!$4:$4,0))</f>
        <v>929</v>
      </c>
      <c r="E19" s="51">
        <f>INDEX(Completa!$4:$53,MATCH($A19,Completa!$A$4:$A$37,0),MATCH(E$4,Completa!$4:$4,0))</f>
        <v>34</v>
      </c>
      <c r="F19" s="54">
        <f>INDEX(Completa!$4:$53,MATCH($A19,Completa!$A$4:$A$37,0),MATCH(F$4,Completa!$4:$4,0))</f>
        <v>608</v>
      </c>
      <c r="G19" s="53">
        <f>INDEX(Completa!$4:$53,MATCH($A19,Completa!$A$4:$A$37,0),MATCH(G$4,Completa!$4:$4,0))</f>
        <v>1.51</v>
      </c>
      <c r="H19" s="38">
        <f>INDEX(Completa!$4:$53,MATCH($A19,Completa!$A$4:$A$37,0),MATCH(H$4,Completa!$4:$4,0))</f>
        <v>1</v>
      </c>
      <c r="I19" s="38">
        <f>INDEX(Completa!$4:$53,MATCH($A19,Completa!$A$4:$A$37,0),MATCH(I$4,Completa!$4:$4,0))</f>
        <v>1</v>
      </c>
      <c r="J19" s="38">
        <f>INDEX(Completa!$4:$53,MATCH($A19,Completa!$A$4:$A$37,0),MATCH(J$4,Completa!$4:$4,0))</f>
        <v>1</v>
      </c>
      <c r="K19" s="79">
        <f>INDEX(Completa!$4:$53,MATCH($A19,Completa!$A$4:$A$37,0),MATCH(K$4,Completa!$4:$4,0))</f>
        <v>1</v>
      </c>
      <c r="L19" s="71">
        <f>INDEX(Completa!$4:$53,MATCH($A19,Completa!$A$4:$A$37,0),MATCH(L$4,Completa!$4:$4,0))</f>
        <v>0</v>
      </c>
      <c r="M19" s="38">
        <f>INDEX(Completa!$4:$53,MATCH($A19,Completa!$A$4:$A$37,0),MATCH(M$4,Completa!$4:$4,0))</f>
        <v>1</v>
      </c>
      <c r="N19" s="38">
        <f>INDEX(Completa!$4:$53,MATCH($A19,Completa!$A$4:$A$37,0),MATCH(N$4,Completa!$4:$4,0))</f>
        <v>0</v>
      </c>
      <c r="O19" s="38">
        <f>INDEX(Completa!$4:$53,MATCH($A19,Completa!$A$4:$A$37,0),MATCH(O$4,Completa!$4:$4,0))</f>
        <v>1</v>
      </c>
      <c r="P19" s="38">
        <f>INDEX(Completa!$4:$53,MATCH($A19,Completa!$A$4:$A$37,0),MATCH(P$4,Completa!$4:$4,0))</f>
        <v>1</v>
      </c>
      <c r="Q19" s="38">
        <f>INDEX(Completa!$4:$53,MATCH($A19,Completa!$A$4:$A$37,0),MATCH(Q$4,Completa!$4:$4,0))</f>
        <v>1</v>
      </c>
      <c r="R19" s="38">
        <f>INDEX(Completa!$4:$53,MATCH($A19,Completa!$A$4:$A$37,0),MATCH(R$4,Completa!$4:$4,0))</f>
        <v>1</v>
      </c>
      <c r="S19" s="38">
        <f>INDEX(Completa!$4:$53,MATCH($A19,Completa!$A$4:$A$37,0),MATCH(S$4,Completa!$4:$4,0))</f>
        <v>1</v>
      </c>
    </row>
    <row r="20" spans="1:19" s="60" customFormat="1" x14ac:dyDescent="0.35">
      <c r="A20" s="50" t="s">
        <v>25</v>
      </c>
      <c r="B20" s="107">
        <f>INDEX(Completa!$4:$53,MATCH($A20,Completa!$A$4:$A$37,0),MATCH(B$4,Completa!$4:$4,0))</f>
        <v>9557071</v>
      </c>
      <c r="C20" s="107">
        <f>INDEX(Completa!$4:$53,MATCH($A20,Completa!$A$4:$A$37,0),MATCH(C$4,Completa!$4:$4,0))</f>
        <v>181550.64201515104</v>
      </c>
      <c r="D20" s="107">
        <f>INDEX(Completa!$4:$53,MATCH($A20,Completa!$A$4:$A$37,0),MATCH(D$4,Completa!$4:$4,0))</f>
        <v>970</v>
      </c>
      <c r="E20" s="51">
        <f>INDEX(Completa!$4:$53,MATCH($A20,Completa!$A$4:$A$37,0),MATCH(E$4,Completa!$4:$4,0))</f>
        <v>201</v>
      </c>
      <c r="F20" s="54">
        <f>INDEX(Completa!$4:$53,MATCH($A20,Completa!$A$4:$A$37,0),MATCH(F$4,Completa!$4:$4,0))</f>
        <v>1861</v>
      </c>
      <c r="G20" s="53">
        <f>INDEX(Completa!$4:$53,MATCH($A20,Completa!$A$4:$A$37,0),MATCH(G$4,Completa!$4:$4,0))</f>
        <v>1.96</v>
      </c>
      <c r="H20" s="38">
        <f>INDEX(Completa!$4:$53,MATCH($A20,Completa!$A$4:$A$37,0),MATCH(H$4,Completa!$4:$4,0))</f>
        <v>1</v>
      </c>
      <c r="I20" s="38">
        <f>INDEX(Completa!$4:$53,MATCH($A20,Completa!$A$4:$A$37,0),MATCH(I$4,Completa!$4:$4,0))</f>
        <v>1</v>
      </c>
      <c r="J20" s="38">
        <f>INDEX(Completa!$4:$53,MATCH($A20,Completa!$A$4:$A$37,0),MATCH(J$4,Completa!$4:$4,0))</f>
        <v>1</v>
      </c>
      <c r="K20" s="79">
        <f>INDEX(Completa!$4:$53,MATCH($A20,Completa!$A$4:$A$37,0),MATCH(K$4,Completa!$4:$4,0))</f>
        <v>1</v>
      </c>
      <c r="L20" s="71">
        <f>INDEX(Completa!$4:$53,MATCH($A20,Completa!$A$4:$A$37,0),MATCH(L$4,Completa!$4:$4,0))</f>
        <v>0</v>
      </c>
      <c r="M20" s="38">
        <f>INDEX(Completa!$4:$53,MATCH($A20,Completa!$A$4:$A$37,0),MATCH(M$4,Completa!$4:$4,0))</f>
        <v>0</v>
      </c>
      <c r="N20" s="38">
        <f>INDEX(Completa!$4:$53,MATCH($A20,Completa!$A$4:$A$37,0),MATCH(N$4,Completa!$4:$4,0))</f>
        <v>1</v>
      </c>
      <c r="O20" s="38">
        <f>INDEX(Completa!$4:$53,MATCH($A20,Completa!$A$4:$A$37,0),MATCH(O$4,Completa!$4:$4,0))</f>
        <v>0</v>
      </c>
      <c r="P20" s="38">
        <f>INDEX(Completa!$4:$53,MATCH($A20,Completa!$A$4:$A$37,0),MATCH(P$4,Completa!$4:$4,0))</f>
        <v>1</v>
      </c>
      <c r="Q20" s="38">
        <f>INDEX(Completa!$4:$53,MATCH($A20,Completa!$A$4:$A$37,0),MATCH(Q$4,Completa!$4:$4,0))</f>
        <v>1</v>
      </c>
      <c r="R20" s="38">
        <f>INDEX(Completa!$4:$53,MATCH($A20,Completa!$A$4:$A$37,0),MATCH(R$4,Completa!$4:$4,0))</f>
        <v>1</v>
      </c>
      <c r="S20" s="38">
        <f>INDEX(Completa!$4:$53,MATCH($A20,Completa!$A$4:$A$37,0),MATCH(S$4,Completa!$4:$4,0))</f>
        <v>1</v>
      </c>
    </row>
    <row r="21" spans="1:19" s="60" customFormat="1" x14ac:dyDescent="0.35">
      <c r="A21" s="50" t="s">
        <v>26</v>
      </c>
      <c r="B21" s="107">
        <f>INDEX(Completa!$4:$53,MATCH($A21,Completa!$A$4:$A$37,0),MATCH(B$4,Completa!$4:$4,0))</f>
        <v>3273227</v>
      </c>
      <c r="C21" s="107">
        <f>INDEX(Completa!$4:$53,MATCH($A21,Completa!$A$4:$A$37,0),MATCH(C$4,Completa!$4:$4,0))</f>
        <v>45358.615520801308</v>
      </c>
      <c r="D21" s="107">
        <f>INDEX(Completa!$4:$53,MATCH($A21,Completa!$A$4:$A$37,0),MATCH(D$4,Completa!$4:$4,0))</f>
        <v>827</v>
      </c>
      <c r="E21" s="51">
        <f>INDEX(Completa!$4:$53,MATCH($A21,Completa!$A$4:$A$37,0),MATCH(E$4,Completa!$4:$4,0))</f>
        <v>23</v>
      </c>
      <c r="F21" s="54">
        <f>INDEX(Completa!$4:$53,MATCH($A21,Completa!$A$4:$A$37,0),MATCH(F$4,Completa!$4:$4,0))</f>
        <v>353</v>
      </c>
      <c r="G21" s="53">
        <f>INDEX(Completa!$4:$53,MATCH($A21,Completa!$A$4:$A$37,0),MATCH(G$4,Completa!$4:$4,0))</f>
        <v>1.1000000000000001</v>
      </c>
      <c r="H21" s="38">
        <f>INDEX(Completa!$4:$53,MATCH($A21,Completa!$A$4:$A$37,0),MATCH(H$4,Completa!$4:$4,0))</f>
        <v>1</v>
      </c>
      <c r="I21" s="38">
        <f>INDEX(Completa!$4:$53,MATCH($A21,Completa!$A$4:$A$37,0),MATCH(I$4,Completa!$4:$4,0))</f>
        <v>1</v>
      </c>
      <c r="J21" s="38">
        <f>INDEX(Completa!$4:$53,MATCH($A21,Completa!$A$4:$A$37,0),MATCH(J$4,Completa!$4:$4,0))</f>
        <v>1</v>
      </c>
      <c r="K21" s="38">
        <f>INDEX(Completa!$4:$53,MATCH($A21,Completa!$A$4:$A$37,0),MATCH(K$4,Completa!$4:$4,0))</f>
        <v>1</v>
      </c>
      <c r="L21" s="71">
        <f>INDEX(Completa!$4:$53,MATCH($A21,Completa!$A$4:$A$37,0),MATCH(L$4,Completa!$4:$4,0))</f>
        <v>0</v>
      </c>
      <c r="M21" s="38">
        <f>INDEX(Completa!$4:$53,MATCH($A21,Completa!$A$4:$A$37,0),MATCH(M$4,Completa!$4:$4,0))</f>
        <v>0</v>
      </c>
      <c r="N21" s="38">
        <f>INDEX(Completa!$4:$53,MATCH($A21,Completa!$A$4:$A$37,0),MATCH(N$4,Completa!$4:$4,0))</f>
        <v>1</v>
      </c>
      <c r="O21" s="38">
        <f>INDEX(Completa!$4:$53,MATCH($A21,Completa!$A$4:$A$37,0),MATCH(O$4,Completa!$4:$4,0))</f>
        <v>1</v>
      </c>
      <c r="P21" s="38">
        <f>INDEX(Completa!$4:$53,MATCH($A21,Completa!$A$4:$A$37,0),MATCH(P$4,Completa!$4:$4,0))</f>
        <v>1</v>
      </c>
      <c r="Q21" s="38">
        <f>INDEX(Completa!$4:$53,MATCH($A21,Completa!$A$4:$A$37,0),MATCH(Q$4,Completa!$4:$4,0))</f>
        <v>1</v>
      </c>
      <c r="R21" s="38">
        <f>INDEX(Completa!$4:$53,MATCH($A21,Completa!$A$4:$A$37,0),MATCH(R$4,Completa!$4:$4,0))</f>
        <v>1</v>
      </c>
      <c r="S21" s="38">
        <f>INDEX(Completa!$4:$53,MATCH($A21,Completa!$A$4:$A$37,0),MATCH(S$4,Completa!$4:$4,0))</f>
        <v>1</v>
      </c>
    </row>
    <row r="22" spans="1:19" s="60" customFormat="1" x14ac:dyDescent="0.35">
      <c r="A22" s="50" t="s">
        <v>27</v>
      </c>
      <c r="B22" s="107">
        <f>INDEX(Completa!$4:$53,MATCH($A22,Completa!$A$4:$A$37,0),MATCH(B$4,Completa!$4:$4,0))</f>
        <v>3506853</v>
      </c>
      <c r="C22" s="107">
        <f>INDEX(Completa!$4:$53,MATCH($A22,Completa!$A$4:$A$37,0),MATCH(C$4,Completa!$4:$4,0))</f>
        <v>64294.546555611756</v>
      </c>
      <c r="D22" s="107">
        <f>INDEX(Completa!$4:$53,MATCH($A22,Completa!$A$4:$A$37,0),MATCH(D$4,Completa!$4:$4,0))</f>
        <v>1057</v>
      </c>
      <c r="E22" s="51">
        <f>INDEX(Completa!$4:$53,MATCH($A22,Completa!$A$4:$A$37,0),MATCH(E$4,Completa!$4:$4,0))</f>
        <v>242</v>
      </c>
      <c r="F22" s="54">
        <f>INDEX(Completa!$4:$53,MATCH($A22,Completa!$A$4:$A$37,0),MATCH(F$4,Completa!$4:$4,0))</f>
        <v>601</v>
      </c>
      <c r="G22" s="53">
        <f>INDEX(Completa!$4:$53,MATCH($A22,Completa!$A$4:$A$37,0),MATCH(G$4,Completa!$4:$4,0))</f>
        <v>1.71</v>
      </c>
      <c r="H22" s="38">
        <f>INDEX(Completa!$4:$53,MATCH($A22,Completa!$A$4:$A$37,0),MATCH(H$4,Completa!$4:$4,0))</f>
        <v>1</v>
      </c>
      <c r="I22" s="38">
        <f>INDEX(Completa!$4:$53,MATCH($A22,Completa!$A$4:$A$37,0),MATCH(I$4,Completa!$4:$4,0))</f>
        <v>1</v>
      </c>
      <c r="J22" s="38">
        <f>INDEX(Completa!$4:$53,MATCH($A22,Completa!$A$4:$A$37,0),MATCH(J$4,Completa!$4:$4,0))</f>
        <v>1</v>
      </c>
      <c r="K22" s="38">
        <f>INDEX(Completa!$4:$53,MATCH($A22,Completa!$A$4:$A$37,0),MATCH(K$4,Completa!$4:$4,0))</f>
        <v>1</v>
      </c>
      <c r="L22" s="71">
        <f>INDEX(Completa!$4:$53,MATCH($A22,Completa!$A$4:$A$37,0),MATCH(L$4,Completa!$4:$4,0))</f>
        <v>0</v>
      </c>
      <c r="M22" s="38">
        <f>INDEX(Completa!$4:$53,MATCH($A22,Completa!$A$4:$A$37,0),MATCH(M$4,Completa!$4:$4,0))</f>
        <v>0</v>
      </c>
      <c r="N22" s="38">
        <f>INDEX(Completa!$4:$53,MATCH($A22,Completa!$A$4:$A$37,0),MATCH(N$4,Completa!$4:$4,0))</f>
        <v>1</v>
      </c>
      <c r="O22" s="38">
        <f>INDEX(Completa!$4:$53,MATCH($A22,Completa!$A$4:$A$37,0),MATCH(O$4,Completa!$4:$4,0))</f>
        <v>0</v>
      </c>
      <c r="P22" s="38">
        <f>INDEX(Completa!$4:$53,MATCH($A22,Completa!$A$4:$A$37,0),MATCH(P$4,Completa!$4:$4,0))</f>
        <v>1</v>
      </c>
      <c r="Q22" s="38">
        <f>INDEX(Completa!$4:$53,MATCH($A22,Completa!$A$4:$A$37,0),MATCH(Q$4,Completa!$4:$4,0))</f>
        <v>1</v>
      </c>
      <c r="R22" s="38">
        <f>INDEX(Completa!$4:$53,MATCH($A22,Completa!$A$4:$A$37,0),MATCH(R$4,Completa!$4:$4,0))</f>
        <v>1</v>
      </c>
      <c r="S22" s="38">
        <f>INDEX(Completa!$4:$53,MATCH($A22,Completa!$A$4:$A$37,0),MATCH(S$4,Completa!$4:$4,0))</f>
        <v>1</v>
      </c>
    </row>
    <row r="23" spans="1:19" s="60" customFormat="1" x14ac:dyDescent="0.35">
      <c r="A23" s="50" t="s">
        <v>28</v>
      </c>
      <c r="B23" s="107">
        <f>INDEX(Completa!$4:$53,MATCH($A23,Completa!$A$4:$A$37,0),MATCH(B$4,Completa!$4:$4,0))</f>
        <v>2298696</v>
      </c>
      <c r="C23" s="107">
        <f>INDEX(Completa!$4:$53,MATCH($A23,Completa!$A$4:$A$37,0),MATCH(C$4,Completa!$4:$4,0))</f>
        <v>40703.766018346563</v>
      </c>
      <c r="D23" s="107">
        <f>INDEX(Completa!$4:$53,MATCH($A23,Completa!$A$4:$A$37,0),MATCH(D$4,Completa!$4:$4,0))</f>
        <v>980</v>
      </c>
      <c r="E23" s="51">
        <f>INDEX(Completa!$4:$53,MATCH($A23,Completa!$A$4:$A$37,0),MATCH(E$4,Completa!$4:$4,0))</f>
        <v>32</v>
      </c>
      <c r="F23" s="54">
        <f>INDEX(Completa!$4:$53,MATCH($A23,Completa!$A$4:$A$37,0),MATCH(F$4,Completa!$4:$4,0))</f>
        <v>339</v>
      </c>
      <c r="G23" s="53">
        <f>INDEX(Completa!$4:$53,MATCH($A23,Completa!$A$4:$A$37,0),MATCH(G$4,Completa!$4:$4,0))</f>
        <v>1.48</v>
      </c>
      <c r="H23" s="38">
        <f>INDEX(Completa!$4:$53,MATCH($A23,Completa!$A$4:$A$37,0),MATCH(H$4,Completa!$4:$4,0))</f>
        <v>1</v>
      </c>
      <c r="I23" s="38">
        <f>INDEX(Completa!$4:$53,MATCH($A23,Completa!$A$4:$A$37,0),MATCH(I$4,Completa!$4:$4,0))</f>
        <v>1</v>
      </c>
      <c r="J23" s="38">
        <f>INDEX(Completa!$4:$53,MATCH($A23,Completa!$A$4:$A$37,0),MATCH(J$4,Completa!$4:$4,0))</f>
        <v>1</v>
      </c>
      <c r="K23" s="38">
        <f>INDEX(Completa!$4:$53,MATCH($A23,Completa!$A$4:$A$37,0),MATCH(K$4,Completa!$4:$4,0))</f>
        <v>0</v>
      </c>
      <c r="L23" s="71">
        <f>INDEX(Completa!$4:$53,MATCH($A23,Completa!$A$4:$A$37,0),MATCH(L$4,Completa!$4:$4,0))</f>
        <v>0</v>
      </c>
      <c r="M23" s="38">
        <f>INDEX(Completa!$4:$53,MATCH($A23,Completa!$A$4:$A$37,0),MATCH(M$4,Completa!$4:$4,0))</f>
        <v>0</v>
      </c>
      <c r="N23" s="38">
        <f>INDEX(Completa!$4:$53,MATCH($A23,Completa!$A$4:$A$37,0),MATCH(N$4,Completa!$4:$4,0))</f>
        <v>1</v>
      </c>
      <c r="O23" s="38">
        <f>INDEX(Completa!$4:$53,MATCH($A23,Completa!$A$4:$A$37,0),MATCH(O$4,Completa!$4:$4,0))</f>
        <v>0</v>
      </c>
      <c r="P23" s="38">
        <f>INDEX(Completa!$4:$53,MATCH($A23,Completa!$A$4:$A$37,0),MATCH(P$4,Completa!$4:$4,0))</f>
        <v>1</v>
      </c>
      <c r="Q23" s="38">
        <f>INDEX(Completa!$4:$53,MATCH($A23,Completa!$A$4:$A$37,0),MATCH(Q$4,Completa!$4:$4,0))</f>
        <v>1</v>
      </c>
      <c r="R23" s="38">
        <f>INDEX(Completa!$4:$53,MATCH($A23,Completa!$A$4:$A$37,0),MATCH(R$4,Completa!$4:$4,0))</f>
        <v>1</v>
      </c>
      <c r="S23" s="38">
        <f>INDEX(Completa!$4:$53,MATCH($A23,Completa!$A$4:$A$37,0),MATCH(S$4,Completa!$4:$4,0))</f>
        <v>1</v>
      </c>
    </row>
    <row r="24" spans="1:19" x14ac:dyDescent="0.35">
      <c r="A24" s="45" t="s">
        <v>29</v>
      </c>
      <c r="B24" s="102">
        <f>INDEX(Completa!$4:$53,MATCH($A24,Completa!$A$4:$A$37,0),MATCH(B$4,Completa!$4:$4,0))</f>
        <v>16297074</v>
      </c>
      <c r="C24" s="109">
        <f>INDEX(Completa!$4:$53,MATCH($A24,Completa!$A$4:$A$37,0),MATCH(C$4,Completa!$4:$4,0))</f>
        <v>659758.6991173795</v>
      </c>
      <c r="D24" s="102">
        <f>INDEX(Completa!$4:$53,MATCH($A24,Completa!$A$4:$A$37,0),MATCH(D$4,Completa!$4:$4,0))</f>
        <v>1727.25</v>
      </c>
      <c r="E24" s="46">
        <f>INDEX(Completa!$4:$53,MATCH($A24,Completa!$A$4:$A$37,0),MATCH(E$4,Completa!$4:$4,0))</f>
        <v>708</v>
      </c>
      <c r="F24" s="103">
        <f>INDEX(Completa!$4:$53,MATCH($A24,Completa!$A$4:$A$37,0),MATCH(F$4,Completa!$4:$4,0))</f>
        <v>3801</v>
      </c>
      <c r="G24" s="48">
        <f>INDEX(Completa!$4:$53,MATCH($A24,Completa!$A$4:$A$37,0),MATCH(G$4,Completa!$4:$4,0))</f>
        <v>2.39</v>
      </c>
      <c r="H24" s="49"/>
      <c r="I24" s="49"/>
      <c r="J24" s="49"/>
      <c r="K24" s="49"/>
      <c r="L24" s="96"/>
      <c r="M24" s="49"/>
      <c r="N24" s="49"/>
      <c r="O24" s="49"/>
      <c r="P24" s="49"/>
      <c r="Q24" s="49"/>
      <c r="R24" s="49"/>
      <c r="S24" s="49"/>
    </row>
    <row r="25" spans="1:19" x14ac:dyDescent="0.35">
      <c r="A25" s="76" t="s">
        <v>30</v>
      </c>
      <c r="B25" s="104">
        <f>INDEX(Completa!$4:$53,MATCH($A25,Completa!$A$4:$A$37,0),MATCH(B$4,Completa!$4:$4,0))</f>
        <v>7018354</v>
      </c>
      <c r="C25" s="105">
        <f>INDEX(Completa!$4:$53,MATCH($A25,Completa!$A$4:$A$37,0),MATCH(C$4,Completa!$4:$4,0))</f>
        <v>191898.68952713197</v>
      </c>
      <c r="D25" s="104">
        <f>INDEX(Completa!$4:$53,MATCH($A25,Completa!$A$4:$A$37,0),MATCH(D$4,Completa!$4:$4,0))</f>
        <v>1306</v>
      </c>
      <c r="E25" s="77">
        <f>INDEX(Completa!$4:$53,MATCH($A25,Completa!$A$4:$A$37,0),MATCH(E$4,Completa!$4:$4,0))</f>
        <v>115</v>
      </c>
      <c r="F25" s="106">
        <f>INDEX(Completa!$4:$53,MATCH($A25,Completa!$A$4:$A$37,0),MATCH(F$4,Completa!$4:$4,0))</f>
        <v>1409</v>
      </c>
      <c r="G25" s="78">
        <f>INDEX(Completa!$4:$53,MATCH($A25,Completa!$A$4:$A$37,0),MATCH(G$4,Completa!$4:$4,0))</f>
        <v>2.08</v>
      </c>
      <c r="H25" s="38">
        <f>INDEX(Completa!$4:$53,MATCH($A25,Completa!$A$4:$A$37,0),MATCH(H$4,Completa!$4:$4,0))</f>
        <v>1</v>
      </c>
      <c r="I25" s="38">
        <f>INDEX(Completa!$4:$53,MATCH($A25,Completa!$A$4:$A$37,0),MATCH(I$4,Completa!$4:$4,0))</f>
        <v>1</v>
      </c>
      <c r="J25" s="38">
        <f>INDEX(Completa!$4:$53,MATCH($A25,Completa!$A$4:$A$37,0),MATCH(J$4,Completa!$4:$4,0))</f>
        <v>1</v>
      </c>
      <c r="K25" s="38">
        <f>INDEX(Completa!$4:$53,MATCH($A25,Completa!$A$4:$A$37,0),MATCH(K$4,Completa!$4:$4,0))</f>
        <v>1</v>
      </c>
      <c r="L25" s="71">
        <f>INDEX(Completa!$4:$53,MATCH($A25,Completa!$A$4:$A$37,0),MATCH(L$4,Completa!$4:$4,0))</f>
        <v>0</v>
      </c>
      <c r="M25" s="38">
        <f>INDEX(Completa!$4:$53,MATCH($A25,Completa!$A$4:$A$37,0),MATCH(M$4,Completa!$4:$4,0))</f>
        <v>1</v>
      </c>
      <c r="N25" s="38">
        <f>INDEX(Completa!$4:$53,MATCH($A25,Completa!$A$4:$A$37,0),MATCH(N$4,Completa!$4:$4,0))</f>
        <v>1</v>
      </c>
      <c r="O25" s="38">
        <f>INDEX(Completa!$4:$53,MATCH($A25,Completa!$A$4:$A$37,0),MATCH(O$4,Completa!$4:$4,0))</f>
        <v>1</v>
      </c>
      <c r="P25" s="38">
        <f>INDEX(Completa!$4:$53,MATCH($A25,Completa!$A$4:$A$37,0),MATCH(P$4,Completa!$4:$4,0))</f>
        <v>1</v>
      </c>
      <c r="Q25" s="38">
        <f>INDEX(Completa!$4:$53,MATCH($A25,Completa!$A$4:$A$37,0),MATCH(Q$4,Completa!$4:$4,0))</f>
        <v>0</v>
      </c>
      <c r="R25" s="38">
        <f>INDEX(Completa!$4:$53,MATCH($A25,Completa!$A$4:$A$37,0),MATCH(R$4,Completa!$4:$4,0))</f>
        <v>1</v>
      </c>
      <c r="S25" s="38">
        <f>INDEX(Completa!$4:$53,MATCH($A25,Completa!$A$4:$A$37,0),MATCH(S$4,Completa!$4:$4,0))</f>
        <v>1</v>
      </c>
    </row>
    <row r="26" spans="1:19" s="60" customFormat="1" x14ac:dyDescent="0.35">
      <c r="A26" s="50" t="s">
        <v>31</v>
      </c>
      <c r="B26" s="107">
        <f>INDEX(Completa!$4:$53,MATCH($A26,Completa!$A$4:$A$37,0),MATCH(B$4,Completa!$4:$4,0))</f>
        <v>3484466</v>
      </c>
      <c r="C26" s="107">
        <f>INDEX(Completa!$4:$53,MATCH($A26,Completa!$A$4:$A$37,0),MATCH(C$4,Completa!$4:$4,0))</f>
        <v>126805.05783788257</v>
      </c>
      <c r="D26" s="107">
        <f>INDEX(Completa!$4:$53,MATCH($A26,Completa!$A$4:$A$37,0),MATCH(D$4,Completa!$4:$4,0))</f>
        <v>1403</v>
      </c>
      <c r="E26" s="51">
        <f>INDEX(Completa!$4:$53,MATCH($A26,Completa!$A$4:$A$37,0),MATCH(E$4,Completa!$4:$4,0))</f>
        <v>60</v>
      </c>
      <c r="F26" s="54">
        <f>INDEX(Completa!$4:$53,MATCH($A26,Completa!$A$4:$A$37,0),MATCH(F$4,Completa!$4:$4,0))</f>
        <v>877</v>
      </c>
      <c r="G26" s="53">
        <f>INDEX(Completa!$4:$53,MATCH($A26,Completa!$A$4:$A$37,0),MATCH(G$4,Completa!$4:$4,0))</f>
        <v>2.62</v>
      </c>
      <c r="H26" s="38">
        <f>INDEX(Completa!$4:$53,MATCH($A26,Completa!$A$4:$A$37,0),MATCH(H$4,Completa!$4:$4,0))</f>
        <v>1</v>
      </c>
      <c r="I26" s="38">
        <f>INDEX(Completa!$4:$53,MATCH($A26,Completa!$A$4:$A$37,0),MATCH(I$4,Completa!$4:$4,0))</f>
        <v>1</v>
      </c>
      <c r="J26" s="38">
        <f>INDEX(Completa!$4:$53,MATCH($A26,Completa!$A$4:$A$37,0),MATCH(J$4,Completa!$4:$4,0))</f>
        <v>1</v>
      </c>
      <c r="K26" s="79">
        <f>INDEX(Completa!$4:$53,MATCH($A26,Completa!$A$4:$A$37,0),MATCH(K$4,Completa!$4:$4,0))</f>
        <v>1</v>
      </c>
      <c r="L26" s="71">
        <f>INDEX(Completa!$4:$53,MATCH($A26,Completa!$A$4:$A$37,0),MATCH(L$4,Completa!$4:$4,0))</f>
        <v>0</v>
      </c>
      <c r="M26" s="38">
        <f>INDEX(Completa!$4:$53,MATCH($A26,Completa!$A$4:$A$37,0),MATCH(M$4,Completa!$4:$4,0))</f>
        <v>1</v>
      </c>
      <c r="N26" s="38">
        <f>INDEX(Completa!$4:$53,MATCH($A26,Completa!$A$4:$A$37,0),MATCH(N$4,Completa!$4:$4,0))</f>
        <v>1</v>
      </c>
      <c r="O26" s="38">
        <f>INDEX(Completa!$4:$53,MATCH($A26,Completa!$A$4:$A$37,0),MATCH(O$4,Completa!$4:$4,0))</f>
        <v>0</v>
      </c>
      <c r="P26" s="38">
        <f>INDEX(Completa!$4:$53,MATCH($A26,Completa!$A$4:$A$37,0),MATCH(P$4,Completa!$4:$4,0))</f>
        <v>1</v>
      </c>
      <c r="Q26" s="38">
        <f>INDEX(Completa!$4:$53,MATCH($A26,Completa!$A$4:$A$37,0),MATCH(Q$4,Completa!$4:$4,0))</f>
        <v>1</v>
      </c>
      <c r="R26" s="38">
        <f>INDEX(Completa!$4:$53,MATCH($A26,Completa!$A$4:$A$37,0),MATCH(R$4,Completa!$4:$4,0))</f>
        <v>1</v>
      </c>
      <c r="S26" s="38">
        <f>INDEX(Completa!$4:$53,MATCH($A26,Completa!$A$4:$A$37,0),MATCH(S$4,Completa!$4:$4,0))</f>
        <v>1</v>
      </c>
    </row>
    <row r="27" spans="1:19" s="60" customFormat="1" x14ac:dyDescent="0.35">
      <c r="A27" s="50" t="s">
        <v>32</v>
      </c>
      <c r="B27" s="107">
        <f>INDEX(Completa!$4:$53,MATCH($A27,Completa!$A$4:$A$37,0),MATCH(B$4,Completa!$4:$4,0))</f>
        <v>2778986</v>
      </c>
      <c r="C27" s="107">
        <f>INDEX(Completa!$4:$53,MATCH($A27,Completa!$A$4:$A$37,0),MATCH(C$4,Completa!$4:$4,0))</f>
        <v>96372.195278726562</v>
      </c>
      <c r="D27" s="107">
        <f>INDEX(Completa!$4:$53,MATCH($A27,Completa!$A$4:$A$37,0),MATCH(D$4,Completa!$4:$4,0))</f>
        <v>1514</v>
      </c>
      <c r="E27" s="51">
        <f>INDEX(Completa!$4:$53,MATCH($A27,Completa!$A$4:$A$37,0),MATCH(E$4,Completa!$4:$4,0))</f>
        <v>65</v>
      </c>
      <c r="F27" s="54">
        <f>INDEX(Completa!$4:$53,MATCH($A27,Completa!$A$4:$A$37,0),MATCH(F$4,Completa!$4:$4,0))</f>
        <v>484</v>
      </c>
      <c r="G27" s="53">
        <f>INDEX(Completa!$4:$53,MATCH($A27,Completa!$A$4:$A$37,0),MATCH(G$4,Completa!$4:$4,0))</f>
        <v>1.78</v>
      </c>
      <c r="H27" s="38">
        <f>INDEX(Completa!$4:$53,MATCH($A27,Completa!$A$4:$A$37,0),MATCH(H$4,Completa!$4:$4,0))</f>
        <v>1</v>
      </c>
      <c r="I27" s="38">
        <f>INDEX(Completa!$4:$53,MATCH($A27,Completa!$A$4:$A$37,0),MATCH(I$4,Completa!$4:$4,0))</f>
        <v>1</v>
      </c>
      <c r="J27" s="38">
        <f>INDEX(Completa!$4:$53,MATCH($A27,Completa!$A$4:$A$37,0),MATCH(J$4,Completa!$4:$4,0))</f>
        <v>1</v>
      </c>
      <c r="K27" s="79">
        <f>INDEX(Completa!$4:$53,MATCH($A27,Completa!$A$4:$A$37,0),MATCH(K$4,Completa!$4:$4,0))</f>
        <v>0</v>
      </c>
      <c r="L27" s="71">
        <f>INDEX(Completa!$4:$53,MATCH($A27,Completa!$A$4:$A$37,0),MATCH(L$4,Completa!$4:$4,0))</f>
        <v>0</v>
      </c>
      <c r="M27" s="38">
        <f>INDEX(Completa!$4:$53,MATCH($A27,Completa!$A$4:$A$37,0),MATCH(M$4,Completa!$4:$4,0))</f>
        <v>1</v>
      </c>
      <c r="N27" s="38">
        <f>INDEX(Completa!$4:$53,MATCH($A27,Completa!$A$4:$A$37,0),MATCH(N$4,Completa!$4:$4,0))</f>
        <v>1</v>
      </c>
      <c r="O27" s="38">
        <f>INDEX(Completa!$4:$53,MATCH($A27,Completa!$A$4:$A$37,0),MATCH(O$4,Completa!$4:$4,0))</f>
        <v>1</v>
      </c>
      <c r="P27" s="38">
        <f>INDEX(Completa!$4:$53,MATCH($A27,Completa!$A$4:$A$37,0),MATCH(P$4,Completa!$4:$4,0))</f>
        <v>1</v>
      </c>
      <c r="Q27" s="38">
        <f>INDEX(Completa!$4:$53,MATCH($A27,Completa!$A$4:$A$37,0),MATCH(Q$4,Completa!$4:$4,0))</f>
        <v>1</v>
      </c>
      <c r="R27" s="38">
        <f>INDEX(Completa!$4:$53,MATCH($A27,Completa!$A$4:$A$37,0),MATCH(R$4,Completa!$4:$4,0))</f>
        <v>1</v>
      </c>
      <c r="S27" s="38">
        <f>INDEX(Completa!$4:$53,MATCH($A27,Completa!$A$4:$A$37,0),MATCH(S$4,Completa!$4:$4,0))</f>
        <v>1</v>
      </c>
    </row>
    <row r="28" spans="1:19" s="60" customFormat="1" x14ac:dyDescent="0.35">
      <c r="A28" s="50" t="s">
        <v>33</v>
      </c>
      <c r="B28" s="107">
        <f>INDEX(Completa!$4:$53,MATCH($A28,Completa!$A$4:$A$37,0),MATCH(B$4,Completa!$4:$4,0))</f>
        <v>3015268</v>
      </c>
      <c r="C28" s="108">
        <f>INDEX(Completa!$4:$53,MATCH($A28,Completa!$A$4:$A$37,0),MATCH(C$4,Completa!$4:$4,0))</f>
        <v>244682.75647363835</v>
      </c>
      <c r="D28" s="107">
        <f>INDEX(Completa!$4:$53,MATCH($A28,Completa!$A$4:$A$37,0),MATCH(D$4,Completa!$4:$4,0))</f>
        <v>2686</v>
      </c>
      <c r="E28" s="51">
        <f>INDEX(Completa!$4:$53,MATCH($A28,Completa!$A$4:$A$37,0),MATCH(E$4,Completa!$4:$4,0))</f>
        <v>468</v>
      </c>
      <c r="F28" s="54">
        <f>INDEX(Completa!$4:$53,MATCH($A28,Completa!$A$4:$A$37,0),MATCH(F$4,Completa!$4:$4,0))</f>
        <v>1031</v>
      </c>
      <c r="G28" s="53">
        <f>INDEX(Completa!$4:$53,MATCH($A28,Completa!$A$4:$A$37,0),MATCH(G$4,Completa!$4:$4,0))</f>
        <v>3.39</v>
      </c>
      <c r="H28" s="38">
        <f>INDEX(Completa!$4:$53,MATCH($A28,Completa!$A$4:$A$37,0),MATCH(H$4,Completa!$4:$4,0))</f>
        <v>1</v>
      </c>
      <c r="I28" s="38">
        <f>INDEX(Completa!$4:$53,MATCH($A28,Completa!$A$4:$A$37,0),MATCH(I$4,Completa!$4:$4,0))</f>
        <v>1</v>
      </c>
      <c r="J28" s="38">
        <f>INDEX(Completa!$4:$53,MATCH($A28,Completa!$A$4:$A$37,0),MATCH(J$4,Completa!$4:$4,0))</f>
        <v>1</v>
      </c>
      <c r="K28" s="38">
        <f>INDEX(Completa!$4:$53,MATCH($A28,Completa!$A$4:$A$37,0),MATCH(K$4,Completa!$4:$4,0))</f>
        <v>1</v>
      </c>
      <c r="L28" s="71">
        <f>INDEX(Completa!$4:$53,MATCH($A28,Completa!$A$4:$A$37,0),MATCH(L$4,Completa!$4:$4,0))</f>
        <v>0</v>
      </c>
      <c r="M28" s="38">
        <f>INDEX(Completa!$4:$53,MATCH($A28,Completa!$A$4:$A$37,0),MATCH(M$4,Completa!$4:$4,0))</f>
        <v>1</v>
      </c>
      <c r="N28" s="38">
        <f>INDEX(Completa!$4:$53,MATCH($A28,Completa!$A$4:$A$37,0),MATCH(N$4,Completa!$4:$4,0))</f>
        <v>1</v>
      </c>
      <c r="O28" s="38">
        <f>INDEX(Completa!$4:$53,MATCH($A28,Completa!$A$4:$A$37,0),MATCH(O$4,Completa!$4:$4,0))</f>
        <v>1</v>
      </c>
      <c r="P28" s="38">
        <f>INDEX(Completa!$4:$53,MATCH($A28,Completa!$A$4:$A$37,0),MATCH(P$4,Completa!$4:$4,0))</f>
        <v>1</v>
      </c>
      <c r="Q28" s="38">
        <f>INDEX(Completa!$4:$53,MATCH($A28,Completa!$A$4:$A$37,0),MATCH(Q$4,Completa!$4:$4,0))</f>
        <v>1</v>
      </c>
      <c r="R28" s="38">
        <f>INDEX(Completa!$4:$53,MATCH($A28,Completa!$A$4:$A$37,0),MATCH(R$4,Completa!$4:$4,0))</f>
        <v>1</v>
      </c>
      <c r="S28" s="38">
        <f>INDEX(Completa!$4:$53,MATCH($A28,Completa!$A$4:$A$37,0),MATCH(S$4,Completa!$4:$4,0))</f>
        <v>0</v>
      </c>
    </row>
    <row r="29" spans="1:19" x14ac:dyDescent="0.35">
      <c r="A29" s="45" t="s">
        <v>34</v>
      </c>
      <c r="B29" s="102">
        <f>INDEX(Completa!$4:$53,MATCH($A29,Completa!$A$4:$A$37,0),MATCH(B$4,Completa!$4:$4,0))</f>
        <v>88371433</v>
      </c>
      <c r="C29" s="109">
        <f>INDEX(Completa!$4:$53,MATCH($A29,Completa!$A$4:$A$37,0),MATCH(C$4,Completa!$4:$4,0))</f>
        <v>3480767.3119192827</v>
      </c>
      <c r="D29" s="102">
        <f>INDEX(Completa!$4:$53,MATCH($A29,Completa!$A$4:$A$37,0),MATCH(D$4,Completa!$4:$4,0))</f>
        <v>1665.75</v>
      </c>
      <c r="E29" s="46">
        <f>INDEX(Completa!$4:$53,MATCH($A29,Completa!$A$4:$A$37,0),MATCH(E$4,Completa!$4:$4,0))</f>
        <v>6678</v>
      </c>
      <c r="F29" s="103">
        <f>INDEX(Completa!$4:$53,MATCH($A29,Completa!$A$4:$A$37,0),MATCH(F$4,Completa!$4:$4,0))</f>
        <v>23636</v>
      </c>
      <c r="G29" s="48">
        <f>INDEX(Completa!$4:$53,MATCH($A29,Completa!$A$4:$A$37,0),MATCH(G$4,Completa!$4:$4,0))</f>
        <v>2.72</v>
      </c>
      <c r="H29" s="49"/>
      <c r="I29" s="49"/>
      <c r="J29" s="49"/>
      <c r="K29" s="49"/>
      <c r="L29" s="96"/>
      <c r="M29" s="49"/>
      <c r="N29" s="49"/>
      <c r="O29" s="49"/>
      <c r="P29" s="49"/>
      <c r="Q29" s="49"/>
      <c r="R29" s="49"/>
      <c r="S29" s="49"/>
    </row>
    <row r="30" spans="1:19" x14ac:dyDescent="0.35">
      <c r="A30" s="76" t="s">
        <v>35</v>
      </c>
      <c r="B30" s="104">
        <f>INDEX(Completa!$4:$53,MATCH($A30,Completa!$A$4:$A$37,0),MATCH(B$4,Completa!$4:$4,0))</f>
        <v>4018650</v>
      </c>
      <c r="C30" s="105">
        <f>INDEX(Completa!$4:$53,MATCH($A30,Completa!$A$4:$A$37,0),MATCH(C$4,Completa!$4:$4,0))</f>
        <v>113351.86255720755</v>
      </c>
      <c r="D30" s="104">
        <f>INDEX(Completa!$4:$53,MATCH($A30,Completa!$A$4:$A$37,0),MATCH(D$4,Completa!$4:$4,0))</f>
        <v>1477</v>
      </c>
      <c r="E30" s="77">
        <f>INDEX(Completa!$4:$53,MATCH($A30,Completa!$A$4:$A$37,0),MATCH(E$4,Completa!$4:$4,0))</f>
        <v>166</v>
      </c>
      <c r="F30" s="106">
        <f>INDEX(Completa!$4:$53,MATCH($A30,Completa!$A$4:$A$37,0),MATCH(F$4,Completa!$4:$4,0))</f>
        <v>1091</v>
      </c>
      <c r="G30" s="78">
        <f>INDEX(Completa!$4:$53,MATCH($A30,Completa!$A$4:$A$37,0),MATCH(G$4,Completa!$4:$4,0))</f>
        <v>2.72</v>
      </c>
      <c r="H30" s="62">
        <f>INDEX(Completa!$4:$53,MATCH($A30,Completa!$A$4:$A$37,0),MATCH(H$4,Completa!$4:$4,0))</f>
        <v>1</v>
      </c>
      <c r="I30" s="38">
        <f>INDEX(Completa!$4:$53,MATCH($A30,Completa!$A$4:$A$37,0),MATCH(I$4,Completa!$4:$4,0))</f>
        <v>1</v>
      </c>
      <c r="J30" s="38">
        <f>INDEX(Completa!$4:$53,MATCH($A30,Completa!$A$4:$A$37,0),MATCH(J$4,Completa!$4:$4,0))</f>
        <v>1</v>
      </c>
      <c r="K30" s="79">
        <f>INDEX(Completa!$4:$53,MATCH($A30,Completa!$A$4:$A$37,0),MATCH(K$4,Completa!$4:$4,0))</f>
        <v>1</v>
      </c>
      <c r="L30" s="71">
        <f>INDEX(Completa!$4:$53,MATCH($A30,Completa!$A$4:$A$37,0),MATCH(L$4,Completa!$4:$4,0))</f>
        <v>0</v>
      </c>
      <c r="M30" s="38">
        <f>INDEX(Completa!$4:$53,MATCH($A30,Completa!$A$4:$A$37,0),MATCH(M$4,Completa!$4:$4,0))</f>
        <v>1</v>
      </c>
      <c r="N30" s="38">
        <f>INDEX(Completa!$4:$53,MATCH($A30,Completa!$A$4:$A$37,0),MATCH(N$4,Completa!$4:$4,0))</f>
        <v>1</v>
      </c>
      <c r="O30" s="38">
        <f>INDEX(Completa!$4:$53,MATCH($A30,Completa!$A$4:$A$37,0),MATCH(O$4,Completa!$4:$4,0))</f>
        <v>1</v>
      </c>
      <c r="P30" s="38">
        <f>INDEX(Completa!$4:$53,MATCH($A30,Completa!$A$4:$A$37,0),MATCH(P$4,Completa!$4:$4,0))</f>
        <v>1</v>
      </c>
      <c r="Q30" s="38">
        <f>INDEX(Completa!$4:$53,MATCH($A30,Completa!$A$4:$A$37,0),MATCH(Q$4,Completa!$4:$4,0))</f>
        <v>0</v>
      </c>
      <c r="R30" s="38">
        <f>INDEX(Completa!$4:$53,MATCH($A30,Completa!$A$4:$A$37,0),MATCH(R$4,Completa!$4:$4,0))</f>
        <v>1</v>
      </c>
      <c r="S30" s="38">
        <f>INDEX(Completa!$4:$53,MATCH($A30,Completa!$A$4:$A$37,0),MATCH(S$4,Completa!$4:$4,0))</f>
        <v>1</v>
      </c>
    </row>
    <row r="31" spans="1:19" s="60" customFormat="1" x14ac:dyDescent="0.35">
      <c r="A31" s="50" t="s">
        <v>36</v>
      </c>
      <c r="B31" s="107">
        <f>INDEX(Completa!$4:$53,MATCH($A31,Completa!$A$4:$A$37,0),MATCH(B$4,Completa!$4:$4,0))</f>
        <v>21168791</v>
      </c>
      <c r="C31" s="107">
        <f>INDEX(Completa!$4:$53,MATCH($A31,Completa!$A$4:$A$37,0),MATCH(C$4,Completa!$4:$4,0))</f>
        <v>576199.05051189428</v>
      </c>
      <c r="D31" s="107">
        <f>INDEX(Completa!$4:$53,MATCH($A31,Completa!$A$4:$A$37,0),MATCH(D$4,Completa!$4:$4,0))</f>
        <v>1358</v>
      </c>
      <c r="E31" s="51">
        <f>INDEX(Completa!$4:$53,MATCH($A31,Completa!$A$4:$A$37,0),MATCH(E$4,Completa!$4:$4,0))</f>
        <v>498</v>
      </c>
      <c r="F31" s="54">
        <f>INDEX(Completa!$4:$53,MATCH($A31,Completa!$A$4:$A$37,0),MATCH(F$4,Completa!$4:$4,0))</f>
        <v>4341</v>
      </c>
      <c r="G31" s="53">
        <f>INDEX(Completa!$4:$53,MATCH($A31,Completa!$A$4:$A$37,0),MATCH(G$4,Completa!$4:$4,0))</f>
        <v>2.06</v>
      </c>
      <c r="H31" s="38">
        <f>INDEX(Completa!$4:$53,MATCH($A31,Completa!$A$4:$A$37,0),MATCH(H$4,Completa!$4:$4,0))</f>
        <v>1</v>
      </c>
      <c r="I31" s="38">
        <f>INDEX(Completa!$4:$53,MATCH($A31,Completa!$A$4:$A$37,0),MATCH(I$4,Completa!$4:$4,0))</f>
        <v>1</v>
      </c>
      <c r="J31" s="38">
        <f>INDEX(Completa!$4:$53,MATCH($A31,Completa!$A$4:$A$37,0),MATCH(J$4,Completa!$4:$4,0))</f>
        <v>1</v>
      </c>
      <c r="K31" s="38">
        <f>INDEX(Completa!$4:$53,MATCH($A31,Completa!$A$4:$A$37,0),MATCH(K$4,Completa!$4:$4,0))</f>
        <v>1</v>
      </c>
      <c r="L31" s="97">
        <f>INDEX(Completa!$4:$53,MATCH($A31,Completa!$A$4:$A$37,0),MATCH(L$4,Completa!$4:$4,0))</f>
        <v>1</v>
      </c>
      <c r="M31" s="38">
        <f>INDEX(Completa!$4:$53,MATCH($A31,Completa!$A$4:$A$37,0),MATCH(M$4,Completa!$4:$4,0))</f>
        <v>0</v>
      </c>
      <c r="N31" s="38">
        <f>INDEX(Completa!$4:$53,MATCH($A31,Completa!$A$4:$A$37,0),MATCH(N$4,Completa!$4:$4,0))</f>
        <v>1</v>
      </c>
      <c r="O31" s="38">
        <f>INDEX(Completa!$4:$53,MATCH($A31,Completa!$A$4:$A$37,0),MATCH(O$4,Completa!$4:$4,0))</f>
        <v>1</v>
      </c>
      <c r="P31" s="38">
        <f>INDEX(Completa!$4:$53,MATCH($A31,Completa!$A$4:$A$37,0),MATCH(P$4,Completa!$4:$4,0))</f>
        <v>1</v>
      </c>
      <c r="Q31" s="38">
        <f>INDEX(Completa!$4:$53,MATCH($A31,Completa!$A$4:$A$37,0),MATCH(Q$4,Completa!$4:$4,0))</f>
        <v>1</v>
      </c>
      <c r="R31" s="38">
        <f>INDEX(Completa!$4:$53,MATCH($A31,Completa!$A$4:$A$37,0),MATCH(R$4,Completa!$4:$4,0))</f>
        <v>1</v>
      </c>
      <c r="S31" s="38">
        <f>INDEX(Completa!$4:$53,MATCH($A31,Completa!$A$4:$A$37,0),MATCH(S$4,Completa!$4:$4,0))</f>
        <v>1</v>
      </c>
    </row>
    <row r="32" spans="1:19" s="60" customFormat="1" x14ac:dyDescent="0.35">
      <c r="A32" s="50" t="s">
        <v>37</v>
      </c>
      <c r="B32" s="107">
        <f>INDEX(Completa!$4:$53,MATCH($A32,Completa!$A$4:$A$37,0),MATCH(B$4,Completa!$4:$4,0))</f>
        <v>45919049</v>
      </c>
      <c r="C32" s="107">
        <f>INDEX(Completa!$4:$53,MATCH($A32,Completa!$A$4:$A$37,0),MATCH(C$4,Completa!$4:$4,0))</f>
        <v>2119854.0349909132</v>
      </c>
      <c r="D32" s="107">
        <f>INDEX(Completa!$4:$53,MATCH($A32,Completa!$A$4:$A$37,0),MATCH(D$4,Completa!$4:$4,0))</f>
        <v>1946</v>
      </c>
      <c r="E32" s="51">
        <f>INDEX(Completa!$4:$53,MATCH($A32,Completa!$A$4:$A$37,0),MATCH(E$4,Completa!$4:$4,0))</f>
        <v>4620</v>
      </c>
      <c r="F32" s="54">
        <f>INDEX(Completa!$4:$53,MATCH($A32,Completa!$A$4:$A$37,0),MATCH(F$4,Completa!$4:$4,0))</f>
        <v>11863</v>
      </c>
      <c r="G32" s="53">
        <f>INDEX(Completa!$4:$53,MATCH($A32,Completa!$A$4:$A$37,0),MATCH(G$4,Completa!$4:$4,0))</f>
        <v>2.63</v>
      </c>
      <c r="H32" s="38">
        <f>INDEX(Completa!$4:$53,MATCH($A32,Completa!$A$4:$A$37,0),MATCH(H$4,Completa!$4:$4,0))</f>
        <v>1</v>
      </c>
      <c r="I32" s="38">
        <f>INDEX(Completa!$4:$53,MATCH($A32,Completa!$A$4:$A$37,0),MATCH(I$4,Completa!$4:$4,0))</f>
        <v>1</v>
      </c>
      <c r="J32" s="38">
        <f>INDEX(Completa!$4:$53,MATCH($A32,Completa!$A$4:$A$37,0),MATCH(J$4,Completa!$4:$4,0))</f>
        <v>1</v>
      </c>
      <c r="K32" s="79">
        <f>INDEX(Completa!$4:$53,MATCH($A32,Completa!$A$4:$A$37,0),MATCH(K$4,Completa!$4:$4,0))</f>
        <v>1</v>
      </c>
      <c r="L32" s="71">
        <f>INDEX(Completa!$4:$53,MATCH($A32,Completa!$A$4:$A$37,0),MATCH(L$4,Completa!$4:$4,0))</f>
        <v>0</v>
      </c>
      <c r="M32" s="38">
        <f>INDEX(Completa!$4:$53,MATCH($A32,Completa!$A$4:$A$37,0),MATCH(M$4,Completa!$4:$4,0))</f>
        <v>1</v>
      </c>
      <c r="N32" s="38">
        <f>INDEX(Completa!$4:$53,MATCH($A32,Completa!$A$4:$A$37,0),MATCH(N$4,Completa!$4:$4,0))</f>
        <v>1</v>
      </c>
      <c r="O32" s="38">
        <f>INDEX(Completa!$4:$53,MATCH($A32,Completa!$A$4:$A$37,0),MATCH(O$4,Completa!$4:$4,0))</f>
        <v>1</v>
      </c>
      <c r="P32" s="38">
        <f>INDEX(Completa!$4:$53,MATCH($A32,Completa!$A$4:$A$37,0),MATCH(P$4,Completa!$4:$4,0))</f>
        <v>1</v>
      </c>
      <c r="Q32" s="38">
        <f>INDEX(Completa!$4:$53,MATCH($A32,Completa!$A$4:$A$37,0),MATCH(Q$4,Completa!$4:$4,0))</f>
        <v>0</v>
      </c>
      <c r="R32" s="38">
        <f>INDEX(Completa!$4:$53,MATCH($A32,Completa!$A$4:$A$37,0),MATCH(R$4,Completa!$4:$4,0))</f>
        <v>1</v>
      </c>
      <c r="S32" s="38">
        <f>INDEX(Completa!$4:$53,MATCH($A32,Completa!$A$4:$A$37,0),MATCH(S$4,Completa!$4:$4,0))</f>
        <v>1</v>
      </c>
    </row>
    <row r="33" spans="1:19" x14ac:dyDescent="0.35">
      <c r="A33" s="50" t="s">
        <v>38</v>
      </c>
      <c r="B33" s="107">
        <f>INDEX(Completa!$4:$53,MATCH($A33,Completa!$A$4:$A$37,0),MATCH(B$4,Completa!$4:$4,0))</f>
        <v>17264943</v>
      </c>
      <c r="C33" s="108">
        <f>INDEX(Completa!$4:$53,MATCH($A33,Completa!$A$4:$A$37,0),MATCH(C$4,Completa!$4:$4,0))</f>
        <v>671362.36385926744</v>
      </c>
      <c r="D33" s="107">
        <f>INDEX(Completa!$4:$53,MATCH($A33,Completa!$A$4:$A$37,0),MATCH(D$4,Completa!$4:$4,0))</f>
        <v>1882</v>
      </c>
      <c r="E33" s="51">
        <f>INDEX(Completa!$4:$53,MATCH($A33,Completa!$A$4:$A$37,0),MATCH(E$4,Completa!$4:$4,0))</f>
        <v>1394</v>
      </c>
      <c r="F33" s="54">
        <f>INDEX(Completa!$4:$53,MATCH($A33,Completa!$A$4:$A$37,0),MATCH(F$4,Completa!$4:$4,0))</f>
        <v>6341</v>
      </c>
      <c r="G33" s="53">
        <f>INDEX(Completa!$4:$53,MATCH($A33,Completa!$A$4:$A$37,0),MATCH(G$4,Completa!$4:$4,0))</f>
        <v>2.79</v>
      </c>
      <c r="H33" s="62">
        <f>INDEX(Completa!$4:$53,MATCH($A33,Completa!$A$4:$A$37,0),MATCH(H$4,Completa!$4:$4,0))</f>
        <v>1</v>
      </c>
      <c r="I33" s="62">
        <f>INDEX(Completa!$4:$53,MATCH($A33,Completa!$A$4:$A$37,0),MATCH(I$4,Completa!$4:$4,0))</f>
        <v>1</v>
      </c>
      <c r="J33" s="62">
        <f>INDEX(Completa!$4:$53,MATCH($A33,Completa!$A$4:$A$37,0),MATCH(J$4,Completa!$4:$4,0))</f>
        <v>1</v>
      </c>
      <c r="K33" s="79">
        <f>INDEX(Completa!$4:$53,MATCH($A33,Completa!$A$4:$A$37,0),MATCH(K$4,Completa!$4:$4,0))</f>
        <v>1</v>
      </c>
      <c r="L33" s="71">
        <f>INDEX(Completa!$4:$53,MATCH($A33,Completa!$A$4:$A$37,0),MATCH(L$4,Completa!$4:$4,0))</f>
        <v>0</v>
      </c>
      <c r="M33" s="79">
        <f>INDEX(Completa!$4:$53,MATCH($A33,Completa!$A$4:$A$37,0),MATCH(M$4,Completa!$4:$4,0))</f>
        <v>1</v>
      </c>
      <c r="N33" s="38">
        <f>INDEX(Completa!$4:$53,MATCH($A33,Completa!$A$4:$A$37,0),MATCH(N$4,Completa!$4:$4,0))</f>
        <v>1</v>
      </c>
      <c r="O33" s="38">
        <f>INDEX(Completa!$4:$53,MATCH($A33,Completa!$A$4:$A$37,0),MATCH(O$4,Completa!$4:$4,0))</f>
        <v>1</v>
      </c>
      <c r="P33" s="38">
        <f>INDEX(Completa!$4:$53,MATCH($A33,Completa!$A$4:$A$37,0),MATCH(P$4,Completa!$4:$4,0))</f>
        <v>1</v>
      </c>
      <c r="Q33" s="38">
        <f>INDEX(Completa!$4:$53,MATCH($A33,Completa!$A$4:$A$37,0),MATCH(Q$4,Completa!$4:$4,0))</f>
        <v>1</v>
      </c>
      <c r="R33" s="38">
        <f>INDEX(Completa!$4:$53,MATCH($A33,Completa!$A$4:$A$37,0),MATCH(R$4,Completa!$4:$4,0))</f>
        <v>1</v>
      </c>
      <c r="S33" s="38">
        <f>INDEX(Completa!$4:$53,MATCH($A33,Completa!$A$4:$A$37,0),MATCH(S$4,Completa!$4:$4,0))</f>
        <v>1</v>
      </c>
    </row>
    <row r="34" spans="1:19" x14ac:dyDescent="0.35">
      <c r="A34" s="45" t="s">
        <v>39</v>
      </c>
      <c r="B34" s="102">
        <f>INDEX(Completa!$4:$53,MATCH($A34,Completa!$A$4:$A$37,0),MATCH(B$4,Completa!$4:$4,0))</f>
        <v>29975984</v>
      </c>
      <c r="C34" s="109">
        <f>INDEX(Completa!$4:$53,MATCH($A34,Completa!$A$4:$A$37,0),MATCH(C$4,Completa!$4:$4,0))</f>
        <v>1121717.8315524028</v>
      </c>
      <c r="D34" s="102">
        <f>INDEX(Completa!$4:$53,MATCH($A34,Completa!$A$4:$A$37,0),MATCH(D$4,Completa!$4:$4,0))</f>
        <v>1744.3333333333333</v>
      </c>
      <c r="E34" s="46">
        <f>INDEX(Completa!$4:$53,MATCH($A34,Completa!$A$4:$A$37,0),MATCH(E$4,Completa!$4:$4,0))</f>
        <v>1213</v>
      </c>
      <c r="F34" s="103">
        <f>INDEX(Completa!$4:$53,MATCH($A34,Completa!$A$4:$A$37,0),MATCH(F$4,Completa!$4:$4,0))</f>
        <v>6340</v>
      </c>
      <c r="G34" s="48">
        <f>INDEX(Completa!$4:$53,MATCH($A34,Completa!$A$4:$A$37,0),MATCH(G$4,Completa!$4:$4,0))</f>
        <v>2.14</v>
      </c>
      <c r="H34" s="49"/>
      <c r="I34" s="49"/>
      <c r="J34" s="49"/>
      <c r="K34" s="49"/>
      <c r="L34" s="96"/>
      <c r="M34" s="49"/>
      <c r="N34" s="49"/>
      <c r="O34" s="49"/>
      <c r="P34" s="49"/>
      <c r="Q34" s="49"/>
      <c r="R34" s="49"/>
      <c r="S34" s="49"/>
    </row>
    <row r="35" spans="1:19" x14ac:dyDescent="0.35">
      <c r="A35" s="76" t="s">
        <v>40</v>
      </c>
      <c r="B35" s="104">
        <f>INDEX(Completa!$4:$53,MATCH($A35,Completa!$A$4:$A$37,0),MATCH(B$4,Completa!$4:$4,0))</f>
        <v>11433957</v>
      </c>
      <c r="C35" s="110">
        <f>INDEX(Completa!$4:$53,MATCH($A35,Completa!$A$4:$A$37,0),MATCH(C$4,Completa!$4:$4,0))</f>
        <v>421374.93333887286</v>
      </c>
      <c r="D35" s="104">
        <f>INDEX(Completa!$4:$53,MATCH($A35,Completa!$A$4:$A$37,0),MATCH(D$4,Completa!$4:$4,0))</f>
        <v>1621</v>
      </c>
      <c r="E35" s="77">
        <f>INDEX(Completa!$4:$53,MATCH($A35,Completa!$A$4:$A$37,0),MATCH(E$4,Completa!$4:$4,0))</f>
        <v>438</v>
      </c>
      <c r="F35" s="106">
        <f>INDEX(Completa!$4:$53,MATCH($A35,Completa!$A$4:$A$37,0),MATCH(F$4,Completa!$4:$4,0))</f>
        <v>2858</v>
      </c>
      <c r="G35" s="78">
        <f>INDEX(Completa!$4:$53,MATCH($A35,Completa!$A$4:$A$37,0),MATCH(G$4,Completa!$4:$4,0))</f>
        <v>2.52</v>
      </c>
      <c r="H35" s="62">
        <f>INDEX(Completa!$4:$53,MATCH($A35,Completa!$A$4:$A$37,0),MATCH(H$4,Completa!$4:$4,0))</f>
        <v>1</v>
      </c>
      <c r="I35" s="62">
        <f>INDEX(Completa!$4:$53,MATCH($A35,Completa!$A$4:$A$37,0),MATCH(I$4,Completa!$4:$4,0))</f>
        <v>1</v>
      </c>
      <c r="J35" s="62">
        <f>INDEX(Completa!$4:$53,MATCH($A35,Completa!$A$4:$A$37,0),MATCH(J$4,Completa!$4:$4,0))</f>
        <v>1</v>
      </c>
      <c r="K35" s="79">
        <f>INDEX(Completa!$4:$53,MATCH($A35,Completa!$A$4:$A$37,0),MATCH(K$4,Completa!$4:$4,0))</f>
        <v>1</v>
      </c>
      <c r="L35" s="71">
        <f>INDEX(Completa!$4:$53,MATCH($A35,Completa!$A$4:$A$37,0),MATCH(L$4,Completa!$4:$4,0))</f>
        <v>0</v>
      </c>
      <c r="M35" s="62">
        <f>INDEX(Completa!$4:$53,MATCH($A35,Completa!$A$4:$A$37,0),MATCH(M$4,Completa!$4:$4,0))</f>
        <v>1</v>
      </c>
      <c r="N35" s="62">
        <f>INDEX(Completa!$4:$53,MATCH($A35,Completa!$A$4:$A$37,0),MATCH(N$4,Completa!$4:$4,0))</f>
        <v>1</v>
      </c>
      <c r="O35" s="62">
        <f>INDEX(Completa!$4:$53,MATCH($A35,Completa!$A$4:$A$37,0),MATCH(O$4,Completa!$4:$4,0))</f>
        <v>0</v>
      </c>
      <c r="P35" s="62">
        <f>INDEX(Completa!$4:$53,MATCH($A35,Completa!$A$4:$A$37,0),MATCH(P$4,Completa!$4:$4,0))</f>
        <v>1</v>
      </c>
      <c r="Q35" s="62">
        <f>INDEX(Completa!$4:$53,MATCH($A35,Completa!$A$4:$A$37,0),MATCH(Q$4,Completa!$4:$4,0))</f>
        <v>1</v>
      </c>
      <c r="R35" s="62">
        <f>INDEX(Completa!$4:$53,MATCH($A35,Completa!$A$4:$A$37,0),MATCH(R$4,Completa!$4:$4,0))</f>
        <v>1</v>
      </c>
      <c r="S35" s="62">
        <f>INDEX(Completa!$4:$53,MATCH($A35,Completa!$A$4:$A$37,0),MATCH(S$4,Completa!$4:$4,0))</f>
        <v>1</v>
      </c>
    </row>
    <row r="36" spans="1:19" x14ac:dyDescent="0.35">
      <c r="A36" s="76" t="s">
        <v>41</v>
      </c>
      <c r="B36" s="104">
        <f>INDEX(Completa!$4:$53,MATCH($A36,Completa!$A$4:$A$37,0),MATCH(B$4,Completa!$4:$4,0))</f>
        <v>11377239</v>
      </c>
      <c r="C36" s="110">
        <f>INDEX(Completa!$4:$53,MATCH($A36,Completa!$A$4:$A$37,0),MATCH(C$4,Completa!$4:$4,0))</f>
        <v>423150.93736952322</v>
      </c>
      <c r="D36" s="104">
        <f>INDEX(Completa!$4:$53,MATCH($A36,Completa!$A$4:$A$37,0),MATCH(D$4,Completa!$4:$4,0))</f>
        <v>1843</v>
      </c>
      <c r="E36" s="77">
        <f>INDEX(Completa!$4:$53,MATCH($A36,Completa!$A$4:$A$37,0),MATCH(E$4,Completa!$4:$4,0))</f>
        <v>418</v>
      </c>
      <c r="F36" s="106">
        <f>INDEX(Completa!$4:$53,MATCH($A36,Completa!$A$4:$A$37,0),MATCH(F$4,Completa!$4:$4,0))</f>
        <v>2374</v>
      </c>
      <c r="G36" s="78">
        <f>INDEX(Completa!$4:$53,MATCH($A36,Completa!$A$4:$A$37,0),MATCH(G$4,Completa!$4:$4,0))</f>
        <v>2.1</v>
      </c>
      <c r="H36" s="62">
        <f>INDEX(Completa!$4:$53,MATCH($A36,Completa!$A$4:$A$37,0),MATCH(H$4,Completa!$4:$4,0))</f>
        <v>1</v>
      </c>
      <c r="I36" s="62">
        <f>INDEX(Completa!$4:$53,MATCH($A36,Completa!$A$4:$A$37,0),MATCH(I$4,Completa!$4:$4,0))</f>
        <v>1</v>
      </c>
      <c r="J36" s="62">
        <f>INDEX(Completa!$4:$53,MATCH($A36,Completa!$A$4:$A$37,0),MATCH(J$4,Completa!$4:$4,0))</f>
        <v>1</v>
      </c>
      <c r="K36" s="79">
        <f>INDEX(Completa!$4:$53,MATCH($A36,Completa!$A$4:$A$37,0),MATCH(K$4,Completa!$4:$4,0))</f>
        <v>1</v>
      </c>
      <c r="L36" s="71">
        <f>INDEX(Completa!$4:$53,MATCH($A36,Completa!$A$4:$A$37,0),MATCH(L$4,Completa!$4:$4,0))</f>
        <v>1</v>
      </c>
      <c r="M36" s="62">
        <f>INDEX(Completa!$4:$53,MATCH($A36,Completa!$A$4:$A$37,0),MATCH(M$4,Completa!$4:$4,0))</f>
        <v>0</v>
      </c>
      <c r="N36" s="62">
        <f>INDEX(Completa!$4:$53,MATCH($A36,Completa!$A$4:$A$37,0),MATCH(N$4,Completa!$4:$4,0))</f>
        <v>0</v>
      </c>
      <c r="O36" s="62">
        <f>INDEX(Completa!$4:$53,MATCH($A36,Completa!$A$4:$A$37,0),MATCH(O$4,Completa!$4:$4,0))</f>
        <v>0</v>
      </c>
      <c r="P36" s="62">
        <f>INDEX(Completa!$4:$53,MATCH($A36,Completa!$A$4:$A$37,0),MATCH(P$4,Completa!$4:$4,0))</f>
        <v>1</v>
      </c>
      <c r="Q36" s="62">
        <f>INDEX(Completa!$4:$53,MATCH($A36,Completa!$A$4:$A$37,0),MATCH(Q$4,Completa!$4:$4,0))</f>
        <v>0</v>
      </c>
      <c r="R36" s="62">
        <f>INDEX(Completa!$4:$53,MATCH($A36,Completa!$A$4:$A$37,0),MATCH(R$4,Completa!$4:$4,0))</f>
        <v>1</v>
      </c>
      <c r="S36" s="62">
        <f>INDEX(Completa!$4:$53,MATCH($A36,Completa!$A$4:$A$37,0),MATCH(S$4,Completa!$4:$4,0))</f>
        <v>1</v>
      </c>
    </row>
    <row r="37" spans="1:19" ht="15" thickBot="1" x14ac:dyDescent="0.4">
      <c r="A37" s="80" t="s">
        <v>42</v>
      </c>
      <c r="B37" s="111">
        <f>INDEX(Completa!$4:$53,MATCH($A37,Completa!$A$4:$A$37,0),MATCH(B$4,Completa!$4:$4,0))</f>
        <v>7164788</v>
      </c>
      <c r="C37" s="112">
        <f>INDEX(Completa!$4:$53,MATCH($A37,Completa!$A$4:$A$37,0),MATCH(C$4,Completa!$4:$4,0))</f>
        <v>277191.96084400674</v>
      </c>
      <c r="D37" s="111">
        <f>INDEX(Completa!$4:$53,MATCH($A37,Completa!$A$4:$A$37,0),MATCH(D$4,Completa!$4:$4,0))</f>
        <v>1769</v>
      </c>
      <c r="E37" s="81">
        <f>INDEX(Completa!$4:$53,MATCH($A37,Completa!$A$4:$A$37,0),MATCH(E$4,Completa!$4:$4,0))</f>
        <v>357</v>
      </c>
      <c r="F37" s="113">
        <f>INDEX(Completa!$4:$53,MATCH($A37,Completa!$A$4:$A$37,0),MATCH(F$4,Completa!$4:$4,0))</f>
        <v>1108</v>
      </c>
      <c r="G37" s="82">
        <f>INDEX(Completa!$4:$53,MATCH($A37,Completa!$A$4:$A$37,0),MATCH(G$4,Completa!$4:$4,0))</f>
        <v>1.58</v>
      </c>
      <c r="H37" s="62">
        <f>INDEX(Completa!$4:$53,MATCH($A37,Completa!$A$4:$A$37,0),MATCH(H$4,Completa!$4:$4,0))</f>
        <v>1</v>
      </c>
      <c r="I37" s="83">
        <f>INDEX(Completa!$4:$53,MATCH($A37,Completa!$A$4:$A$37,0),MATCH(I$4,Completa!$4:$4,0))</f>
        <v>1</v>
      </c>
      <c r="J37" s="83">
        <f>INDEX(Completa!$4:$53,MATCH($A37,Completa!$A$4:$A$37,0),MATCH(J$4,Completa!$4:$4,0))</f>
        <v>1</v>
      </c>
      <c r="K37" s="86">
        <f>INDEX(Completa!$4:$53,MATCH($A37,Completa!$A$4:$A$37,0),MATCH(K$4,Completa!$4:$4,0))</f>
        <v>1</v>
      </c>
      <c r="L37" s="32">
        <f>INDEX(Completa!$4:$53,MATCH($A37,Completa!$A$4:$A$37,0),MATCH(L$4,Completa!$4:$4,0))</f>
        <v>1</v>
      </c>
      <c r="M37" s="62">
        <f>INDEX(Completa!$4:$53,MATCH($A37,Completa!$A$4:$A$37,0),MATCH(M$4,Completa!$4:$4,0))</f>
        <v>1</v>
      </c>
      <c r="N37" s="62">
        <f>INDEX(Completa!$4:$53,MATCH($A37,Completa!$A$4:$A$37,0),MATCH(N$4,Completa!$4:$4,0))</f>
        <v>1</v>
      </c>
      <c r="O37" s="62">
        <f>INDEX(Completa!$4:$53,MATCH($A37,Completa!$A$4:$A$37,0),MATCH(O$4,Completa!$4:$4,0))</f>
        <v>1</v>
      </c>
      <c r="P37" s="62">
        <f>INDEX(Completa!$4:$53,MATCH($A37,Completa!$A$4:$A$37,0),MATCH(P$4,Completa!$4:$4,0))</f>
        <v>1</v>
      </c>
      <c r="Q37" s="83">
        <f>INDEX(Completa!$4:$53,MATCH($A37,Completa!$A$4:$A$37,0),MATCH(Q$4,Completa!$4:$4,0))</f>
        <v>0</v>
      </c>
      <c r="R37" s="62">
        <f>INDEX(Completa!$4:$53,MATCH($A37,Completa!$A$4:$A$37,0),MATCH(R$4,Completa!$4:$4,0))</f>
        <v>1</v>
      </c>
      <c r="S37" s="62">
        <f>INDEX(Completa!$4:$53,MATCH($A37,Completa!$A$4:$A$37,0),MATCH(S$4,Completa!$4:$4,0))</f>
        <v>1</v>
      </c>
    </row>
    <row r="38" spans="1:19" ht="15" thickTop="1" x14ac:dyDescent="0.35">
      <c r="H38" s="85"/>
      <c r="M38" s="85"/>
      <c r="N38" s="85"/>
      <c r="O38" s="85"/>
      <c r="P38" s="85"/>
      <c r="R38" s="85"/>
      <c r="S38" s="85"/>
    </row>
    <row r="39" spans="1:19" x14ac:dyDescent="0.35">
      <c r="A39" s="91" t="s">
        <v>119</v>
      </c>
    </row>
    <row r="58" spans="1:31" s="62" customFormat="1" x14ac:dyDescent="0.3">
      <c r="A58" s="114"/>
      <c r="L58" s="93"/>
      <c r="T58" s="84"/>
      <c r="U58" s="84"/>
      <c r="V58" s="84"/>
      <c r="W58" s="84"/>
      <c r="X58" s="84"/>
      <c r="Y58" s="84"/>
      <c r="Z58" s="84"/>
      <c r="AA58" s="84"/>
      <c r="AB58" s="84"/>
      <c r="AC58" s="84"/>
      <c r="AD58" s="84"/>
      <c r="AE58" s="84"/>
    </row>
    <row r="59" spans="1:31" s="62" customFormat="1" x14ac:dyDescent="0.35">
      <c r="A59" s="115"/>
      <c r="L59" s="93"/>
      <c r="T59" s="84"/>
      <c r="U59" s="84"/>
      <c r="V59" s="84"/>
      <c r="W59" s="84"/>
      <c r="X59" s="84"/>
      <c r="Y59" s="84"/>
      <c r="Z59" s="84"/>
      <c r="AA59" s="84"/>
      <c r="AB59" s="84"/>
      <c r="AC59" s="84"/>
      <c r="AD59" s="84"/>
      <c r="AE59" s="84"/>
    </row>
    <row r="60" spans="1:31" s="62" customFormat="1" x14ac:dyDescent="0.3">
      <c r="A60" s="114"/>
      <c r="L60" s="93"/>
      <c r="T60" s="84"/>
      <c r="U60" s="84"/>
      <c r="V60" s="84"/>
      <c r="W60" s="84"/>
      <c r="X60" s="84"/>
      <c r="Y60" s="84"/>
      <c r="Z60" s="84"/>
      <c r="AA60" s="84"/>
      <c r="AB60" s="84"/>
      <c r="AC60" s="84"/>
      <c r="AD60" s="84"/>
      <c r="AE60" s="84"/>
    </row>
    <row r="61" spans="1:31" s="62" customFormat="1" x14ac:dyDescent="0.3">
      <c r="A61" s="114"/>
      <c r="L61" s="93"/>
      <c r="T61" s="84"/>
      <c r="U61" s="84"/>
      <c r="V61" s="84"/>
      <c r="W61" s="84"/>
      <c r="X61" s="84"/>
      <c r="Y61" s="84"/>
      <c r="Z61" s="84"/>
      <c r="AA61" s="84"/>
      <c r="AB61" s="84"/>
      <c r="AC61" s="84"/>
      <c r="AD61" s="84"/>
      <c r="AE61" s="84"/>
    </row>
    <row r="62" spans="1:31" s="62" customFormat="1" x14ac:dyDescent="0.3">
      <c r="A62" s="114"/>
      <c r="L62" s="93"/>
      <c r="T62" s="84"/>
      <c r="U62" s="84"/>
      <c r="V62" s="84"/>
      <c r="W62" s="84"/>
      <c r="X62" s="84"/>
      <c r="Y62" s="84"/>
      <c r="Z62" s="84"/>
      <c r="AA62" s="84"/>
      <c r="AB62" s="84"/>
      <c r="AC62" s="84"/>
      <c r="AD62" s="84"/>
      <c r="AE62" s="84"/>
    </row>
    <row r="63" spans="1:31" s="62" customFormat="1" x14ac:dyDescent="0.3">
      <c r="A63" s="114"/>
      <c r="L63" s="93"/>
      <c r="T63" s="84"/>
      <c r="U63" s="84"/>
      <c r="V63" s="84"/>
      <c r="W63" s="84"/>
      <c r="X63" s="84"/>
      <c r="Y63" s="84"/>
      <c r="Z63" s="84"/>
      <c r="AA63" s="84"/>
      <c r="AB63" s="84"/>
      <c r="AC63" s="84"/>
      <c r="AD63" s="84"/>
      <c r="AE63" s="84"/>
    </row>
    <row r="64" spans="1:31" s="62" customFormat="1" x14ac:dyDescent="0.3">
      <c r="A64" s="114"/>
      <c r="L64" s="93"/>
      <c r="T64" s="84"/>
      <c r="U64" s="84"/>
      <c r="V64" s="84"/>
      <c r="W64" s="84"/>
      <c r="X64" s="84"/>
      <c r="Y64" s="84"/>
      <c r="Z64" s="84"/>
      <c r="AA64" s="84"/>
      <c r="AB64" s="84"/>
      <c r="AC64" s="84"/>
      <c r="AD64" s="84"/>
      <c r="AE64" s="84"/>
    </row>
    <row r="65" spans="1:31" s="62" customFormat="1" x14ac:dyDescent="0.3">
      <c r="A65" s="114"/>
      <c r="L65" s="93"/>
      <c r="T65" s="84"/>
      <c r="U65" s="84"/>
      <c r="V65" s="84"/>
      <c r="W65" s="84"/>
      <c r="X65" s="84"/>
      <c r="Y65" s="84"/>
      <c r="Z65" s="84"/>
      <c r="AA65" s="84"/>
      <c r="AB65" s="84"/>
      <c r="AC65" s="84"/>
      <c r="AD65" s="84"/>
      <c r="AE65" s="84"/>
    </row>
    <row r="66" spans="1:31" s="62" customFormat="1" x14ac:dyDescent="0.3">
      <c r="A66" s="114"/>
      <c r="L66" s="93"/>
      <c r="T66" s="84"/>
      <c r="U66" s="84"/>
      <c r="V66" s="84"/>
      <c r="W66" s="84"/>
      <c r="X66" s="84"/>
      <c r="Y66" s="84"/>
      <c r="Z66" s="84"/>
      <c r="AA66" s="84"/>
      <c r="AB66" s="84"/>
      <c r="AC66" s="84"/>
      <c r="AD66" s="84"/>
      <c r="AE66" s="84"/>
    </row>
    <row r="67" spans="1:31" s="62" customFormat="1" x14ac:dyDescent="0.35">
      <c r="A67" s="115"/>
      <c r="L67" s="93"/>
      <c r="T67" s="84"/>
      <c r="U67" s="84"/>
      <c r="V67" s="84"/>
      <c r="W67" s="84"/>
      <c r="X67" s="84"/>
      <c r="Y67" s="84"/>
      <c r="Z67" s="84"/>
      <c r="AA67" s="84"/>
      <c r="AB67" s="84"/>
      <c r="AC67" s="84"/>
      <c r="AD67" s="84"/>
      <c r="AE67" s="84"/>
    </row>
    <row r="68" spans="1:31" s="62" customFormat="1" x14ac:dyDescent="0.3">
      <c r="A68" s="114"/>
      <c r="L68" s="93"/>
      <c r="T68" s="84"/>
      <c r="U68" s="84"/>
      <c r="V68" s="84"/>
      <c r="W68" s="84"/>
      <c r="X68" s="84"/>
      <c r="Y68" s="84"/>
      <c r="Z68" s="84"/>
      <c r="AA68" s="84"/>
      <c r="AB68" s="84"/>
      <c r="AC68" s="84"/>
      <c r="AD68" s="84"/>
      <c r="AE68" s="84"/>
    </row>
    <row r="69" spans="1:31" s="62" customFormat="1" x14ac:dyDescent="0.35">
      <c r="A69" s="115"/>
      <c r="L69" s="93"/>
      <c r="T69" s="84"/>
      <c r="U69" s="84"/>
      <c r="V69" s="84"/>
      <c r="W69" s="84"/>
      <c r="X69" s="84"/>
      <c r="Y69" s="84"/>
      <c r="Z69" s="84"/>
      <c r="AA69" s="84"/>
      <c r="AB69" s="84"/>
      <c r="AC69" s="84"/>
      <c r="AD69" s="84"/>
      <c r="AE69" s="84"/>
    </row>
    <row r="70" spans="1:31" s="62" customFormat="1" x14ac:dyDescent="0.3">
      <c r="A70" s="114"/>
      <c r="L70" s="93"/>
      <c r="T70" s="84"/>
      <c r="U70" s="84"/>
      <c r="V70" s="84"/>
      <c r="W70" s="84"/>
      <c r="X70" s="84"/>
      <c r="Y70" s="84"/>
      <c r="Z70" s="84"/>
      <c r="AA70" s="84"/>
      <c r="AB70" s="84"/>
      <c r="AC70" s="84"/>
      <c r="AD70" s="84"/>
      <c r="AE70" s="84"/>
    </row>
    <row r="71" spans="1:31" s="62" customFormat="1" x14ac:dyDescent="0.3">
      <c r="A71" s="114"/>
      <c r="L71" s="93"/>
      <c r="T71" s="84"/>
      <c r="U71" s="84"/>
      <c r="V71" s="84"/>
      <c r="W71" s="84"/>
      <c r="X71" s="84"/>
      <c r="Y71" s="84"/>
      <c r="Z71" s="84"/>
      <c r="AA71" s="84"/>
      <c r="AB71" s="84"/>
      <c r="AC71" s="84"/>
      <c r="AD71" s="84"/>
      <c r="AE71" s="84"/>
    </row>
    <row r="72" spans="1:31" s="62" customFormat="1" x14ac:dyDescent="0.3">
      <c r="A72" s="114"/>
      <c r="L72" s="93"/>
      <c r="T72" s="84"/>
      <c r="U72" s="84"/>
      <c r="V72" s="84"/>
      <c r="W72" s="84"/>
      <c r="X72" s="84"/>
      <c r="Y72" s="84"/>
      <c r="Z72" s="84"/>
      <c r="AA72" s="84"/>
      <c r="AB72" s="84"/>
      <c r="AC72" s="84"/>
      <c r="AD72" s="84"/>
      <c r="AE72" s="84"/>
    </row>
    <row r="73" spans="1:31" s="62" customFormat="1" x14ac:dyDescent="0.3">
      <c r="A73" s="114"/>
      <c r="L73" s="93"/>
      <c r="T73" s="84"/>
      <c r="U73" s="84"/>
      <c r="V73" s="84"/>
      <c r="W73" s="84"/>
      <c r="X73" s="84"/>
      <c r="Y73" s="84"/>
      <c r="Z73" s="84"/>
      <c r="AA73" s="84"/>
      <c r="AB73" s="84"/>
      <c r="AC73" s="84"/>
      <c r="AD73" s="84"/>
      <c r="AE73" s="84"/>
    </row>
    <row r="74" spans="1:31" s="62" customFormat="1" x14ac:dyDescent="0.3">
      <c r="A74" s="114"/>
      <c r="L74" s="93"/>
      <c r="T74" s="84"/>
      <c r="U74" s="84"/>
      <c r="V74" s="84"/>
      <c r="W74" s="84"/>
      <c r="X74" s="84"/>
      <c r="Y74" s="84"/>
      <c r="Z74" s="84"/>
      <c r="AA74" s="84"/>
      <c r="AB74" s="84"/>
      <c r="AC74" s="84"/>
      <c r="AD74" s="84"/>
      <c r="AE74" s="84"/>
    </row>
    <row r="75" spans="1:31" s="62" customFormat="1" x14ac:dyDescent="0.3">
      <c r="A75" s="114"/>
      <c r="L75" s="93"/>
      <c r="T75" s="84"/>
      <c r="U75" s="84"/>
      <c r="V75" s="84"/>
      <c r="W75" s="84"/>
      <c r="X75" s="84"/>
      <c r="Y75" s="84"/>
      <c r="Z75" s="84"/>
      <c r="AA75" s="84"/>
      <c r="AB75" s="84"/>
      <c r="AC75" s="84"/>
      <c r="AD75" s="84"/>
      <c r="AE75" s="84"/>
    </row>
    <row r="76" spans="1:31" s="62" customFormat="1" x14ac:dyDescent="0.3">
      <c r="A76" s="114"/>
      <c r="L76" s="93"/>
      <c r="T76" s="84"/>
      <c r="U76" s="84"/>
      <c r="V76" s="84"/>
      <c r="W76" s="84"/>
      <c r="X76" s="84"/>
      <c r="Y76" s="84"/>
      <c r="Z76" s="84"/>
      <c r="AA76" s="84"/>
      <c r="AB76" s="84"/>
      <c r="AC76" s="84"/>
      <c r="AD76" s="84"/>
      <c r="AE76" s="84"/>
    </row>
    <row r="77" spans="1:31" s="62" customFormat="1" x14ac:dyDescent="0.3">
      <c r="A77" s="114"/>
      <c r="L77" s="93"/>
      <c r="T77" s="84"/>
      <c r="U77" s="84"/>
      <c r="V77" s="84"/>
      <c r="W77" s="84"/>
      <c r="X77" s="84"/>
      <c r="Y77" s="84"/>
      <c r="Z77" s="84"/>
      <c r="AA77" s="84"/>
      <c r="AB77" s="84"/>
      <c r="AC77" s="84"/>
      <c r="AD77" s="84"/>
      <c r="AE77" s="84"/>
    </row>
    <row r="78" spans="1:31" s="62" customFormat="1" x14ac:dyDescent="0.3">
      <c r="A78" s="114"/>
      <c r="L78" s="93"/>
      <c r="T78" s="84"/>
      <c r="U78" s="84"/>
      <c r="V78" s="84"/>
      <c r="W78" s="84"/>
      <c r="X78" s="84"/>
      <c r="Y78" s="84"/>
      <c r="Z78" s="84"/>
      <c r="AA78" s="84"/>
      <c r="AB78" s="84"/>
      <c r="AC78" s="84"/>
      <c r="AD78" s="84"/>
      <c r="AE78" s="84"/>
    </row>
    <row r="79" spans="1:31" s="62" customFormat="1" x14ac:dyDescent="0.35">
      <c r="A79" s="115"/>
      <c r="L79" s="93"/>
      <c r="T79" s="84"/>
      <c r="U79" s="84"/>
      <c r="V79" s="84"/>
      <c r="W79" s="84"/>
      <c r="X79" s="84"/>
      <c r="Y79" s="84"/>
      <c r="Z79" s="84"/>
      <c r="AA79" s="84"/>
      <c r="AB79" s="84"/>
      <c r="AC79" s="84"/>
      <c r="AD79" s="84"/>
      <c r="AE79" s="84"/>
    </row>
    <row r="80" spans="1:31" s="62" customFormat="1" x14ac:dyDescent="0.3">
      <c r="A80" s="114"/>
      <c r="L80" s="93"/>
      <c r="T80" s="84"/>
      <c r="U80" s="84"/>
      <c r="V80" s="84"/>
      <c r="W80" s="84"/>
      <c r="X80" s="84"/>
      <c r="Y80" s="84"/>
      <c r="Z80" s="84"/>
      <c r="AA80" s="84"/>
      <c r="AB80" s="84"/>
      <c r="AC80" s="84"/>
      <c r="AD80" s="84"/>
      <c r="AE80" s="84"/>
    </row>
    <row r="81" spans="1:31" s="62" customFormat="1" x14ac:dyDescent="0.35">
      <c r="A81" s="115"/>
      <c r="L81" s="93"/>
      <c r="T81" s="84"/>
      <c r="U81" s="84"/>
      <c r="V81" s="84"/>
      <c r="W81" s="84"/>
      <c r="X81" s="84"/>
      <c r="Y81" s="84"/>
      <c r="Z81" s="84"/>
      <c r="AA81" s="84"/>
      <c r="AB81" s="84"/>
      <c r="AC81" s="84"/>
      <c r="AD81" s="84"/>
      <c r="AE81" s="84"/>
    </row>
    <row r="82" spans="1:31" s="62" customFormat="1" x14ac:dyDescent="0.3">
      <c r="A82" s="114"/>
      <c r="L82" s="93"/>
      <c r="T82" s="84"/>
      <c r="U82" s="84"/>
      <c r="V82" s="84"/>
      <c r="W82" s="84"/>
      <c r="X82" s="84"/>
      <c r="Y82" s="84"/>
      <c r="Z82" s="84"/>
      <c r="AA82" s="84"/>
      <c r="AB82" s="84"/>
      <c r="AC82" s="84"/>
      <c r="AD82" s="84"/>
      <c r="AE82" s="84"/>
    </row>
    <row r="83" spans="1:31" s="62" customFormat="1" x14ac:dyDescent="0.3">
      <c r="A83" s="114"/>
      <c r="L83" s="93"/>
      <c r="T83" s="84"/>
      <c r="U83" s="84"/>
      <c r="V83" s="84"/>
      <c r="W83" s="84"/>
      <c r="X83" s="84"/>
      <c r="Y83" s="84"/>
      <c r="Z83" s="84"/>
      <c r="AA83" s="84"/>
      <c r="AB83" s="84"/>
      <c r="AC83" s="84"/>
      <c r="AD83" s="84"/>
      <c r="AE83" s="84"/>
    </row>
    <row r="84" spans="1:31" s="62" customFormat="1" x14ac:dyDescent="0.3">
      <c r="A84" s="114"/>
      <c r="L84" s="93"/>
      <c r="T84" s="84"/>
      <c r="U84" s="84"/>
      <c r="V84" s="84"/>
      <c r="W84" s="84"/>
      <c r="X84" s="84"/>
      <c r="Y84" s="84"/>
      <c r="Z84" s="84"/>
      <c r="AA84" s="84"/>
      <c r="AB84" s="84"/>
      <c r="AC84" s="84"/>
      <c r="AD84" s="84"/>
      <c r="AE84" s="84"/>
    </row>
    <row r="85" spans="1:31" s="62" customFormat="1" x14ac:dyDescent="0.3">
      <c r="A85" s="114"/>
      <c r="L85" s="93"/>
      <c r="T85" s="84"/>
      <c r="U85" s="84"/>
      <c r="V85" s="84"/>
      <c r="W85" s="84"/>
      <c r="X85" s="84"/>
      <c r="Y85" s="84"/>
      <c r="Z85" s="84"/>
      <c r="AA85" s="84"/>
      <c r="AB85" s="84"/>
      <c r="AC85" s="84"/>
      <c r="AD85" s="84"/>
      <c r="AE85" s="84"/>
    </row>
    <row r="86" spans="1:31" s="62" customFormat="1" x14ac:dyDescent="0.35">
      <c r="A86" s="115"/>
      <c r="L86" s="93"/>
      <c r="T86" s="84"/>
      <c r="U86" s="84"/>
      <c r="V86" s="84"/>
      <c r="W86" s="84"/>
      <c r="X86" s="84"/>
      <c r="Y86" s="84"/>
      <c r="Z86" s="84"/>
      <c r="AA86" s="84"/>
      <c r="AB86" s="84"/>
      <c r="AC86" s="84"/>
      <c r="AD86" s="84"/>
      <c r="AE86" s="84"/>
    </row>
    <row r="87" spans="1:31" s="62" customFormat="1" x14ac:dyDescent="0.3">
      <c r="A87" s="114"/>
      <c r="L87" s="93"/>
      <c r="T87" s="84"/>
      <c r="U87" s="84"/>
      <c r="V87" s="84"/>
      <c r="W87" s="84"/>
      <c r="X87" s="84"/>
      <c r="Y87" s="84"/>
      <c r="Z87" s="84"/>
      <c r="AA87" s="84"/>
      <c r="AB87" s="84"/>
      <c r="AC87" s="84"/>
      <c r="AD87" s="84"/>
      <c r="AE87" s="84"/>
    </row>
    <row r="88" spans="1:31" s="62" customFormat="1" x14ac:dyDescent="0.35">
      <c r="A88" s="115"/>
      <c r="L88" s="93"/>
      <c r="T88" s="84"/>
      <c r="U88" s="84"/>
      <c r="V88" s="84"/>
      <c r="W88" s="84"/>
      <c r="X88" s="84"/>
      <c r="Y88" s="84"/>
      <c r="Z88" s="84"/>
      <c r="AA88" s="84"/>
      <c r="AB88" s="84"/>
      <c r="AC88" s="84"/>
      <c r="AD88" s="84"/>
      <c r="AE88" s="84"/>
    </row>
    <row r="89" spans="1:31" s="62" customFormat="1" x14ac:dyDescent="0.3">
      <c r="A89" s="114"/>
      <c r="L89" s="93"/>
      <c r="T89" s="84"/>
      <c r="U89" s="84"/>
      <c r="V89" s="84"/>
      <c r="W89" s="84"/>
      <c r="X89" s="84"/>
      <c r="Y89" s="84"/>
      <c r="Z89" s="84"/>
      <c r="AA89" s="84"/>
      <c r="AB89" s="84"/>
      <c r="AC89" s="84"/>
      <c r="AD89" s="84"/>
      <c r="AE89" s="84"/>
    </row>
    <row r="90" spans="1:31" s="62" customFormat="1" x14ac:dyDescent="0.3">
      <c r="A90" s="114"/>
      <c r="L90" s="93"/>
      <c r="T90" s="84"/>
      <c r="U90" s="84"/>
      <c r="V90" s="84"/>
      <c r="W90" s="84"/>
      <c r="X90" s="84"/>
      <c r="Y90" s="84"/>
      <c r="Z90" s="84"/>
      <c r="AA90" s="84"/>
      <c r="AB90" s="84"/>
      <c r="AC90" s="84"/>
      <c r="AD90" s="84"/>
      <c r="AE90" s="84"/>
    </row>
    <row r="91" spans="1:31" s="62" customFormat="1" x14ac:dyDescent="0.3">
      <c r="A91" s="114"/>
      <c r="L91" s="93"/>
      <c r="T91" s="84"/>
      <c r="U91" s="84"/>
      <c r="V91" s="84"/>
      <c r="W91" s="84"/>
      <c r="X91" s="84"/>
      <c r="Y91" s="84"/>
      <c r="Z91" s="84"/>
      <c r="AA91" s="84"/>
      <c r="AB91" s="84"/>
      <c r="AC91" s="84"/>
      <c r="AD91" s="84"/>
      <c r="AE91" s="84"/>
    </row>
    <row r="92" spans="1:31" s="62" customFormat="1" x14ac:dyDescent="0.3">
      <c r="A92" s="114"/>
      <c r="L92" s="93"/>
      <c r="T92" s="84"/>
      <c r="U92" s="84"/>
      <c r="V92" s="84"/>
      <c r="W92" s="84"/>
      <c r="X92" s="84"/>
      <c r="Y92" s="84"/>
      <c r="Z92" s="84"/>
      <c r="AA92" s="84"/>
      <c r="AB92" s="84"/>
      <c r="AC92" s="84"/>
      <c r="AD92" s="84"/>
      <c r="AE92" s="84"/>
    </row>
    <row r="93" spans="1:31" s="62" customFormat="1" x14ac:dyDescent="0.35">
      <c r="A93" s="115"/>
      <c r="L93" s="93"/>
      <c r="T93" s="84"/>
      <c r="U93" s="84"/>
      <c r="V93" s="84"/>
      <c r="W93" s="84"/>
      <c r="X93" s="84"/>
      <c r="Y93" s="84"/>
      <c r="Z93" s="84"/>
      <c r="AA93" s="84"/>
      <c r="AB93" s="84"/>
      <c r="AC93" s="84"/>
      <c r="AD93" s="84"/>
      <c r="AE93" s="84"/>
    </row>
    <row r="94" spans="1:31" s="62" customFormat="1" x14ac:dyDescent="0.3">
      <c r="A94" s="114"/>
      <c r="L94" s="93"/>
      <c r="T94" s="84"/>
      <c r="U94" s="84"/>
      <c r="V94" s="84"/>
      <c r="W94" s="84"/>
      <c r="X94" s="84"/>
      <c r="Y94" s="84"/>
      <c r="Z94" s="84"/>
      <c r="AA94" s="84"/>
      <c r="AB94" s="84"/>
      <c r="AC94" s="84"/>
      <c r="AD94" s="84"/>
      <c r="AE94" s="84"/>
    </row>
    <row r="95" spans="1:31" s="62" customFormat="1" x14ac:dyDescent="0.35">
      <c r="A95" s="115"/>
      <c r="L95" s="93"/>
      <c r="T95" s="84"/>
      <c r="U95" s="84"/>
      <c r="V95" s="84"/>
      <c r="W95" s="84"/>
      <c r="X95" s="84"/>
      <c r="Y95" s="84"/>
      <c r="Z95" s="84"/>
      <c r="AA95" s="84"/>
      <c r="AB95" s="84"/>
      <c r="AC95" s="84"/>
      <c r="AD95" s="84"/>
      <c r="AE95" s="84"/>
    </row>
    <row r="96" spans="1:31" s="62" customFormat="1" x14ac:dyDescent="0.3">
      <c r="A96" s="114"/>
      <c r="L96" s="93"/>
      <c r="T96" s="84"/>
      <c r="U96" s="84"/>
      <c r="V96" s="84"/>
      <c r="W96" s="84"/>
      <c r="X96" s="84"/>
      <c r="Y96" s="84"/>
      <c r="Z96" s="84"/>
      <c r="AA96" s="84"/>
      <c r="AB96" s="84"/>
      <c r="AC96" s="84"/>
      <c r="AD96" s="84"/>
      <c r="AE96" s="84"/>
    </row>
    <row r="97" spans="1:31" s="62" customFormat="1" x14ac:dyDescent="0.3">
      <c r="A97" s="114"/>
      <c r="L97" s="93"/>
      <c r="T97" s="84"/>
      <c r="U97" s="84"/>
      <c r="V97" s="84"/>
      <c r="W97" s="84"/>
      <c r="X97" s="84"/>
      <c r="Y97" s="84"/>
      <c r="Z97" s="84"/>
      <c r="AA97" s="84"/>
      <c r="AB97" s="84"/>
      <c r="AC97" s="84"/>
      <c r="AD97" s="84"/>
      <c r="AE97" s="84"/>
    </row>
    <row r="98" spans="1:31" s="62" customFormat="1" x14ac:dyDescent="0.3">
      <c r="A98" s="114"/>
      <c r="L98" s="93"/>
      <c r="T98" s="84"/>
      <c r="U98" s="84"/>
      <c r="V98" s="84"/>
      <c r="W98" s="84"/>
      <c r="X98" s="84"/>
      <c r="Y98" s="84"/>
      <c r="Z98" s="84"/>
      <c r="AA98" s="84"/>
      <c r="AB98" s="84"/>
      <c r="AC98" s="84"/>
      <c r="AD98" s="84"/>
      <c r="AE98" s="84"/>
    </row>
  </sheetData>
  <conditionalFormatting sqref="H33">
    <cfRule type="iconSet" priority="470">
      <iconSet iconSet="3Symbols2" showValue="0">
        <cfvo type="percent" val="0"/>
        <cfvo type="num" val="0.5"/>
        <cfvo type="num" val="1"/>
      </iconSet>
    </cfRule>
  </conditionalFormatting>
  <conditionalFormatting sqref="H35">
    <cfRule type="iconSet" priority="466">
      <iconSet iconSet="3Symbols2" showValue="0">
        <cfvo type="percent" val="0"/>
        <cfvo type="num" val="0.5"/>
        <cfvo type="num" val="1"/>
      </iconSet>
    </cfRule>
  </conditionalFormatting>
  <conditionalFormatting sqref="H36">
    <cfRule type="iconSet" priority="465">
      <iconSet iconSet="3Symbols2" showValue="0">
        <cfvo type="percent" val="0"/>
        <cfvo type="num" val="0.5"/>
        <cfvo type="num" val="1"/>
      </iconSet>
    </cfRule>
  </conditionalFormatting>
  <conditionalFormatting sqref="H37">
    <cfRule type="iconSet" priority="464">
      <iconSet iconSet="3Symbols2" showValue="0">
        <cfvo type="percent" val="0"/>
        <cfvo type="num" val="0.5"/>
        <cfvo type="num" val="1"/>
      </iconSet>
    </cfRule>
  </conditionalFormatting>
  <conditionalFormatting sqref="O35">
    <cfRule type="iconSet" priority="462">
      <iconSet iconSet="3Symbols2" showValue="0">
        <cfvo type="percent" val="0"/>
        <cfvo type="num" val="0.5"/>
        <cfvo type="num" val="1"/>
      </iconSet>
    </cfRule>
  </conditionalFormatting>
  <conditionalFormatting sqref="N35">
    <cfRule type="iconSet" priority="463">
      <iconSet iconSet="3Symbols2" showValue="0">
        <cfvo type="percent" val="0"/>
        <cfvo type="num" val="0.5"/>
        <cfvo type="num" val="1"/>
      </iconSet>
    </cfRule>
  </conditionalFormatting>
  <conditionalFormatting sqref="P35">
    <cfRule type="iconSet" priority="461">
      <iconSet iconSet="3Symbols2" showValue="0">
        <cfvo type="percent" val="0"/>
        <cfvo type="num" val="0.5"/>
        <cfvo type="num" val="1"/>
      </iconSet>
    </cfRule>
  </conditionalFormatting>
  <conditionalFormatting sqref="Q35">
    <cfRule type="iconSet" priority="460">
      <iconSet iconSet="3Symbols2" showValue="0">
        <cfvo type="percent" val="0"/>
        <cfvo type="num" val="0.5"/>
        <cfvo type="num" val="1"/>
      </iconSet>
    </cfRule>
  </conditionalFormatting>
  <conditionalFormatting sqref="R35">
    <cfRule type="iconSet" priority="459">
      <iconSet iconSet="3Symbols2" showValue="0">
        <cfvo type="percent" val="0"/>
        <cfvo type="num" val="0.5"/>
        <cfvo type="num" val="1"/>
      </iconSet>
    </cfRule>
  </conditionalFormatting>
  <conditionalFormatting sqref="S35">
    <cfRule type="iconSet" priority="458">
      <iconSet iconSet="3Symbols2" showValue="0">
        <cfvo type="percent" val="0"/>
        <cfvo type="num" val="0.5"/>
        <cfvo type="num" val="1"/>
      </iconSet>
    </cfRule>
  </conditionalFormatting>
  <conditionalFormatting sqref="H25">
    <cfRule type="iconSet" priority="457">
      <iconSet iconSet="3Symbols2" showValue="0">
        <cfvo type="percent" val="0"/>
        <cfvo type="num" val="0.5"/>
        <cfvo type="num" val="1"/>
      </iconSet>
    </cfRule>
  </conditionalFormatting>
  <conditionalFormatting sqref="M25">
    <cfRule type="iconSet" priority="456">
      <iconSet iconSet="3Symbols2" showValue="0">
        <cfvo type="percent" val="0"/>
        <cfvo type="num" val="0.5"/>
        <cfvo type="num" val="1"/>
      </iconSet>
    </cfRule>
  </conditionalFormatting>
  <conditionalFormatting sqref="N25">
    <cfRule type="iconSet" priority="455">
      <iconSet iconSet="3Symbols2" showValue="0">
        <cfvo type="percent" val="0"/>
        <cfvo type="num" val="0.5"/>
        <cfvo type="num" val="1"/>
      </iconSet>
    </cfRule>
  </conditionalFormatting>
  <conditionalFormatting sqref="P25">
    <cfRule type="iconSet" priority="454">
      <iconSet iconSet="3Symbols2" showValue="0">
        <cfvo type="percent" val="0"/>
        <cfvo type="num" val="0.5"/>
        <cfvo type="num" val="1"/>
      </iconSet>
    </cfRule>
  </conditionalFormatting>
  <conditionalFormatting sqref="Q25">
    <cfRule type="iconSet" priority="453">
      <iconSet iconSet="3Symbols2" showValue="0">
        <cfvo type="percent" val="0"/>
        <cfvo type="num" val="0.5"/>
        <cfvo type="num" val="1"/>
      </iconSet>
    </cfRule>
  </conditionalFormatting>
  <conditionalFormatting sqref="R25">
    <cfRule type="iconSet" priority="452">
      <iconSet iconSet="3Symbols2" showValue="0">
        <cfvo type="percent" val="0"/>
        <cfvo type="num" val="0.5"/>
        <cfvo type="num" val="1"/>
      </iconSet>
    </cfRule>
  </conditionalFormatting>
  <conditionalFormatting sqref="S25">
    <cfRule type="iconSet" priority="451">
      <iconSet iconSet="3Symbols2" showValue="0">
        <cfvo type="percent" val="0"/>
        <cfvo type="num" val="0.5"/>
        <cfvo type="num" val="1"/>
      </iconSet>
    </cfRule>
  </conditionalFormatting>
  <conditionalFormatting sqref="H30">
    <cfRule type="iconSet" priority="450">
      <iconSet iconSet="3Symbols2" showValue="0">
        <cfvo type="percent" val="0"/>
        <cfvo type="num" val="0.5"/>
        <cfvo type="num" val="1"/>
      </iconSet>
    </cfRule>
  </conditionalFormatting>
  <conditionalFormatting sqref="M30">
    <cfRule type="iconSet" priority="449">
      <iconSet iconSet="3Symbols2" showValue="0">
        <cfvo type="percent" val="0"/>
        <cfvo type="num" val="0.5"/>
        <cfvo type="num" val="1"/>
      </iconSet>
    </cfRule>
  </conditionalFormatting>
  <conditionalFormatting sqref="P30">
    <cfRule type="iconSet" priority="448">
      <iconSet iconSet="3Symbols2" showValue="0">
        <cfvo type="percent" val="0"/>
        <cfvo type="num" val="0.5"/>
        <cfvo type="num" val="1"/>
      </iconSet>
    </cfRule>
  </conditionalFormatting>
  <conditionalFormatting sqref="Q30">
    <cfRule type="iconSet" priority="447">
      <iconSet iconSet="3Symbols2" showValue="0">
        <cfvo type="percent" val="0"/>
        <cfvo type="num" val="0.5"/>
        <cfvo type="num" val="1"/>
      </iconSet>
    </cfRule>
  </conditionalFormatting>
  <conditionalFormatting sqref="R30">
    <cfRule type="iconSet" priority="446">
      <iconSet iconSet="3Symbols2" showValue="0">
        <cfvo type="percent" val="0"/>
        <cfvo type="num" val="0.5"/>
        <cfvo type="num" val="1"/>
      </iconSet>
    </cfRule>
  </conditionalFormatting>
  <conditionalFormatting sqref="R36">
    <cfRule type="iconSet" priority="445">
      <iconSet iconSet="3Symbols2" showValue="0">
        <cfvo type="percent" val="0"/>
        <cfvo type="num" val="0.5"/>
        <cfvo type="num" val="1"/>
      </iconSet>
    </cfRule>
  </conditionalFormatting>
  <conditionalFormatting sqref="R37">
    <cfRule type="iconSet" priority="444">
      <iconSet iconSet="3Symbols2" showValue="0">
        <cfvo type="percent" val="0"/>
        <cfvo type="num" val="0.5"/>
        <cfvo type="num" val="1"/>
      </iconSet>
    </cfRule>
  </conditionalFormatting>
  <conditionalFormatting sqref="Q36">
    <cfRule type="iconSet" priority="443">
      <iconSet iconSet="3Symbols2" showValue="0">
        <cfvo type="percent" val="0"/>
        <cfvo type="num" val="0.5"/>
        <cfvo type="num" val="1"/>
      </iconSet>
    </cfRule>
  </conditionalFormatting>
  <conditionalFormatting sqref="N36">
    <cfRule type="iconSet" priority="442">
      <iconSet iconSet="3Symbols2" showValue="0">
        <cfvo type="percent" val="0"/>
        <cfvo type="num" val="0.5"/>
        <cfvo type="num" val="1"/>
      </iconSet>
    </cfRule>
  </conditionalFormatting>
  <conditionalFormatting sqref="M36">
    <cfRule type="iconSet" priority="441">
      <iconSet iconSet="3Symbols2" showValue="0">
        <cfvo type="percent" val="0"/>
        <cfvo type="num" val="0.5"/>
        <cfvo type="num" val="1"/>
      </iconSet>
    </cfRule>
  </conditionalFormatting>
  <conditionalFormatting sqref="O36">
    <cfRule type="iconSet" priority="440">
      <iconSet iconSet="3Symbols2" showValue="0">
        <cfvo type="percent" val="0"/>
        <cfvo type="num" val="0.5"/>
        <cfvo type="num" val="1"/>
      </iconSet>
    </cfRule>
  </conditionalFormatting>
  <conditionalFormatting sqref="P36">
    <cfRule type="iconSet" priority="439">
      <iconSet iconSet="3Symbols2" showValue="0">
        <cfvo type="percent" val="0"/>
        <cfvo type="num" val="0.5"/>
        <cfvo type="num" val="1"/>
      </iconSet>
    </cfRule>
  </conditionalFormatting>
  <conditionalFormatting sqref="R28">
    <cfRule type="iconSet" priority="438">
      <iconSet iconSet="3Symbols2" showValue="0">
        <cfvo type="percent" val="0"/>
        <cfvo type="num" val="0.5"/>
        <cfvo type="num" val="1"/>
      </iconSet>
    </cfRule>
  </conditionalFormatting>
  <conditionalFormatting sqref="P28">
    <cfRule type="iconSet" priority="435">
      <iconSet iconSet="3Symbols2" showValue="0">
        <cfvo type="percent" val="0"/>
        <cfvo type="num" val="0.5"/>
        <cfvo type="num" val="1"/>
      </iconSet>
    </cfRule>
  </conditionalFormatting>
  <conditionalFormatting sqref="H28">
    <cfRule type="iconSet" priority="433">
      <iconSet iconSet="3Symbols2" showValue="0">
        <cfvo type="percent" val="0"/>
        <cfvo type="num" val="0.5"/>
        <cfvo type="num" val="1"/>
      </iconSet>
    </cfRule>
  </conditionalFormatting>
  <conditionalFormatting sqref="N28">
    <cfRule type="iconSet" priority="432">
      <iconSet iconSet="3Symbols2" showValue="0">
        <cfvo type="percent" val="0"/>
        <cfvo type="num" val="0.5"/>
        <cfvo type="num" val="1"/>
      </iconSet>
    </cfRule>
  </conditionalFormatting>
  <conditionalFormatting sqref="M28">
    <cfRule type="iconSet" priority="431">
      <iconSet iconSet="3Symbols2" showValue="0">
        <cfvo type="percent" val="0"/>
        <cfvo type="num" val="0.5"/>
        <cfvo type="num" val="1"/>
      </iconSet>
    </cfRule>
  </conditionalFormatting>
  <conditionalFormatting sqref="O28">
    <cfRule type="iconSet" priority="424">
      <iconSet iconSet="3Symbols2" showValue="0">
        <cfvo type="percent" val="0"/>
        <cfvo type="num" val="0.5"/>
        <cfvo type="num" val="1"/>
      </iconSet>
    </cfRule>
  </conditionalFormatting>
  <conditionalFormatting sqref="S30">
    <cfRule type="iconSet" priority="430">
      <iconSet iconSet="3Symbols2" showValue="0">
        <cfvo type="percent" val="0"/>
        <cfvo type="num" val="0.5"/>
        <cfvo type="num" val="1"/>
      </iconSet>
    </cfRule>
  </conditionalFormatting>
  <conditionalFormatting sqref="S28">
    <cfRule type="iconSet" priority="429">
      <iconSet iconSet="3Symbols2" showValue="0">
        <cfvo type="percent" val="0"/>
        <cfvo type="num" val="0.5"/>
        <cfvo type="num" val="1"/>
      </iconSet>
    </cfRule>
  </conditionalFormatting>
  <conditionalFormatting sqref="O25">
    <cfRule type="iconSet" priority="428">
      <iconSet iconSet="3Symbols2" showValue="0">
        <cfvo type="percent" val="0"/>
        <cfvo type="num" val="0.5"/>
        <cfvo type="num" val="1"/>
      </iconSet>
    </cfRule>
  </conditionalFormatting>
  <conditionalFormatting sqref="O30">
    <cfRule type="iconSet" priority="427">
      <iconSet iconSet="3Symbols2" showValue="0">
        <cfvo type="percent" val="0"/>
        <cfvo type="num" val="0.5"/>
        <cfvo type="num" val="1"/>
      </iconSet>
    </cfRule>
  </conditionalFormatting>
  <conditionalFormatting sqref="O37">
    <cfRule type="iconSet" priority="426">
      <iconSet iconSet="3Symbols2" showValue="0">
        <cfvo type="percent" val="0"/>
        <cfvo type="num" val="0.5"/>
        <cfvo type="num" val="1"/>
      </iconSet>
    </cfRule>
  </conditionalFormatting>
  <conditionalFormatting sqref="N37">
    <cfRule type="iconSet" priority="425">
      <iconSet iconSet="3Symbols2" showValue="0">
        <cfvo type="percent" val="0"/>
        <cfvo type="num" val="0.5"/>
        <cfvo type="num" val="1"/>
      </iconSet>
    </cfRule>
  </conditionalFormatting>
  <conditionalFormatting sqref="P35">
    <cfRule type="iconSet" priority="423">
      <iconSet iconSet="3Symbols2" showValue="0">
        <cfvo type="percent" val="0"/>
        <cfvo type="num" val="0.5"/>
        <cfvo type="num" val="1"/>
      </iconSet>
    </cfRule>
  </conditionalFormatting>
  <conditionalFormatting sqref="Q35">
    <cfRule type="iconSet" priority="422">
      <iconSet iconSet="3Symbols2" showValue="0">
        <cfvo type="percent" val="0"/>
        <cfvo type="num" val="0.5"/>
        <cfvo type="num" val="1"/>
      </iconSet>
    </cfRule>
  </conditionalFormatting>
  <conditionalFormatting sqref="R35">
    <cfRule type="iconSet" priority="421">
      <iconSet iconSet="3Symbols2" showValue="0">
        <cfvo type="percent" val="0"/>
        <cfvo type="num" val="0.5"/>
        <cfvo type="num" val="1"/>
      </iconSet>
    </cfRule>
  </conditionalFormatting>
  <conditionalFormatting sqref="S35">
    <cfRule type="iconSet" priority="420">
      <iconSet iconSet="3Symbols2" showValue="0">
        <cfvo type="percent" val="0"/>
        <cfvo type="num" val="0.5"/>
        <cfvo type="num" val="1"/>
      </iconSet>
    </cfRule>
  </conditionalFormatting>
  <conditionalFormatting sqref="S36">
    <cfRule type="iconSet" priority="419">
      <iconSet iconSet="3Symbols2" showValue="0">
        <cfvo type="percent" val="0"/>
        <cfvo type="num" val="0.5"/>
        <cfvo type="num" val="1"/>
      </iconSet>
    </cfRule>
  </conditionalFormatting>
  <conditionalFormatting sqref="R36">
    <cfRule type="iconSet" priority="418">
      <iconSet iconSet="3Symbols2" showValue="0">
        <cfvo type="percent" val="0"/>
        <cfvo type="num" val="0.5"/>
        <cfvo type="num" val="1"/>
      </iconSet>
    </cfRule>
  </conditionalFormatting>
  <conditionalFormatting sqref="P36">
    <cfRule type="iconSet" priority="417">
      <iconSet iconSet="3Symbols2" showValue="0">
        <cfvo type="percent" val="0"/>
        <cfvo type="num" val="0.5"/>
        <cfvo type="num" val="1"/>
      </iconSet>
    </cfRule>
  </conditionalFormatting>
  <conditionalFormatting sqref="Q36">
    <cfRule type="iconSet" priority="416">
      <iconSet iconSet="3Symbols2" showValue="0">
        <cfvo type="percent" val="0"/>
        <cfvo type="num" val="0.5"/>
        <cfvo type="num" val="1"/>
      </iconSet>
    </cfRule>
  </conditionalFormatting>
  <conditionalFormatting sqref="Q37">
    <cfRule type="iconSet" priority="415">
      <iconSet iconSet="3Symbols2" showValue="0">
        <cfvo type="percent" val="0"/>
        <cfvo type="num" val="0.5"/>
        <cfvo type="num" val="1"/>
      </iconSet>
    </cfRule>
  </conditionalFormatting>
  <conditionalFormatting sqref="H7">
    <cfRule type="iconSet" priority="414">
      <iconSet iconSet="3Symbols2" showValue="0">
        <cfvo type="percent" val="0"/>
        <cfvo type="num" val="0.5"/>
        <cfvo type="num" val="1"/>
      </iconSet>
    </cfRule>
  </conditionalFormatting>
  <conditionalFormatting sqref="N8">
    <cfRule type="iconSet" priority="410">
      <iconSet iconSet="3Symbols2" showValue="0">
        <cfvo type="percent" val="0"/>
        <cfvo type="num" val="0.5"/>
        <cfvo type="num" val="1"/>
      </iconSet>
    </cfRule>
  </conditionalFormatting>
  <conditionalFormatting sqref="Q8">
    <cfRule type="iconSet" priority="402">
      <iconSet iconSet="3Symbols2" showValue="0">
        <cfvo type="percent" val="0"/>
        <cfvo type="num" val="0.5"/>
        <cfvo type="num" val="1"/>
      </iconSet>
    </cfRule>
  </conditionalFormatting>
  <conditionalFormatting sqref="H8">
    <cfRule type="iconSet" priority="401">
      <iconSet iconSet="3Symbols2" showValue="0">
        <cfvo type="percent" val="0"/>
        <cfvo type="num" val="0.5"/>
        <cfvo type="num" val="1"/>
      </iconSet>
    </cfRule>
  </conditionalFormatting>
  <conditionalFormatting sqref="R8">
    <cfRule type="iconSet" priority="400">
      <iconSet iconSet="3Symbols2" showValue="0">
        <cfvo type="percent" val="0"/>
        <cfvo type="num" val="0.5"/>
        <cfvo type="num" val="1"/>
      </iconSet>
    </cfRule>
  </conditionalFormatting>
  <conditionalFormatting sqref="S8">
    <cfRule type="iconSet" priority="397">
      <iconSet iconSet="3Symbols2" showValue="0">
        <cfvo type="percent" val="0"/>
        <cfvo type="num" val="0.5"/>
        <cfvo type="num" val="1"/>
      </iconSet>
    </cfRule>
  </conditionalFormatting>
  <conditionalFormatting sqref="H13">
    <cfRule type="iconSet" priority="396">
      <iconSet iconSet="3Symbols2" showValue="0">
        <cfvo type="percent" val="0"/>
        <cfvo type="num" val="0.5"/>
        <cfvo type="num" val="1"/>
      </iconSet>
    </cfRule>
  </conditionalFormatting>
  <conditionalFormatting sqref="M13">
    <cfRule type="iconSet" priority="395">
      <iconSet iconSet="3Symbols2" showValue="0">
        <cfvo type="percent" val="0"/>
        <cfvo type="num" val="0.5"/>
        <cfvo type="num" val="1"/>
      </iconSet>
    </cfRule>
  </conditionalFormatting>
  <conditionalFormatting sqref="R13">
    <cfRule type="iconSet" priority="394">
      <iconSet iconSet="3Symbols2" showValue="0">
        <cfvo type="percent" val="0"/>
        <cfvo type="num" val="0.5"/>
        <cfvo type="num" val="1"/>
      </iconSet>
    </cfRule>
  </conditionalFormatting>
  <conditionalFormatting sqref="S13">
    <cfRule type="iconSet" priority="393">
      <iconSet iconSet="3Symbols2" showValue="0">
        <cfvo type="percent" val="0"/>
        <cfvo type="num" val="0.5"/>
        <cfvo type="num" val="1"/>
      </iconSet>
    </cfRule>
  </conditionalFormatting>
  <conditionalFormatting sqref="O13">
    <cfRule type="iconSet" priority="389">
      <iconSet iconSet="3Symbols2" showValue="0">
        <cfvo type="percent" val="0"/>
        <cfvo type="num" val="0.5"/>
        <cfvo type="num" val="1"/>
      </iconSet>
    </cfRule>
  </conditionalFormatting>
  <conditionalFormatting sqref="P13">
    <cfRule type="iconSet" priority="384">
      <iconSet iconSet="3Symbols2" showValue="0">
        <cfvo type="percent" val="0"/>
        <cfvo type="num" val="0.5"/>
        <cfvo type="num" val="1"/>
      </iconSet>
    </cfRule>
  </conditionalFormatting>
  <conditionalFormatting sqref="Q13">
    <cfRule type="iconSet" priority="387">
      <iconSet iconSet="3Symbols2" showValue="0">
        <cfvo type="percent" val="0"/>
        <cfvo type="num" val="0.5"/>
        <cfvo type="num" val="1"/>
      </iconSet>
    </cfRule>
  </conditionalFormatting>
  <conditionalFormatting sqref="H12">
    <cfRule type="iconSet" priority="386">
      <iconSet iconSet="3Symbols2" showValue="0">
        <cfvo type="percent" val="0"/>
        <cfvo type="num" val="0.5"/>
        <cfvo type="num" val="1"/>
      </iconSet>
    </cfRule>
  </conditionalFormatting>
  <conditionalFormatting sqref="S12">
    <cfRule type="iconSet" priority="385">
      <iconSet iconSet="3Symbols2" showValue="0">
        <cfvo type="percent" val="0"/>
        <cfvo type="num" val="0.5"/>
        <cfvo type="num" val="1"/>
      </iconSet>
    </cfRule>
  </conditionalFormatting>
  <conditionalFormatting sqref="P12">
    <cfRule type="iconSet" priority="383">
      <iconSet iconSet="3Symbols2" showValue="0">
        <cfvo type="percent" val="0"/>
        <cfvo type="num" val="0.5"/>
        <cfvo type="num" val="1"/>
      </iconSet>
    </cfRule>
  </conditionalFormatting>
  <conditionalFormatting sqref="N12">
    <cfRule type="iconSet" priority="379">
      <iconSet iconSet="3Symbols2" showValue="0">
        <cfvo type="percent" val="0"/>
        <cfvo type="num" val="0.5"/>
        <cfvo type="num" val="1"/>
      </iconSet>
    </cfRule>
  </conditionalFormatting>
  <conditionalFormatting sqref="M12">
    <cfRule type="iconSet" priority="377">
      <iconSet iconSet="3Symbols2" showValue="0">
        <cfvo type="percent" val="0"/>
        <cfvo type="num" val="0.5"/>
        <cfvo type="num" val="1"/>
      </iconSet>
    </cfRule>
  </conditionalFormatting>
  <conditionalFormatting sqref="Q12">
    <cfRule type="iconSet" priority="375">
      <iconSet iconSet="3Symbols2" showValue="0">
        <cfvo type="percent" val="0"/>
        <cfvo type="num" val="0.5"/>
        <cfvo type="num" val="1"/>
      </iconSet>
    </cfRule>
  </conditionalFormatting>
  <conditionalFormatting sqref="H11">
    <cfRule type="iconSet" priority="374">
      <iconSet iconSet="3Symbols2" showValue="0">
        <cfvo type="percent" val="0"/>
        <cfvo type="num" val="0.5"/>
        <cfvo type="num" val="1"/>
      </iconSet>
    </cfRule>
  </conditionalFormatting>
  <conditionalFormatting sqref="S11">
    <cfRule type="iconSet" priority="373">
      <iconSet iconSet="3Symbols2" showValue="0">
        <cfvo type="percent" val="0"/>
        <cfvo type="num" val="0.5"/>
        <cfvo type="num" val="1"/>
      </iconSet>
    </cfRule>
  </conditionalFormatting>
  <conditionalFormatting sqref="Q11">
    <cfRule type="iconSet" priority="371">
      <iconSet iconSet="3Symbols2" showValue="0">
        <cfvo type="percent" val="0"/>
        <cfvo type="num" val="0.5"/>
        <cfvo type="num" val="1"/>
      </iconSet>
    </cfRule>
  </conditionalFormatting>
  <conditionalFormatting sqref="P11">
    <cfRule type="iconSet" priority="369">
      <iconSet iconSet="3Symbols2" showValue="0">
        <cfvo type="percent" val="0"/>
        <cfvo type="num" val="0.5"/>
        <cfvo type="num" val="1"/>
      </iconSet>
    </cfRule>
  </conditionalFormatting>
  <conditionalFormatting sqref="O11">
    <cfRule type="iconSet" priority="367">
      <iconSet iconSet="3Symbols2" showValue="0">
        <cfvo type="percent" val="0"/>
        <cfvo type="num" val="0.5"/>
        <cfvo type="num" val="1"/>
      </iconSet>
    </cfRule>
  </conditionalFormatting>
  <conditionalFormatting sqref="M11">
    <cfRule type="iconSet" priority="365">
      <iconSet iconSet="3Symbols2" showValue="0">
        <cfvo type="percent" val="0"/>
        <cfvo type="num" val="0.5"/>
        <cfvo type="num" val="1"/>
      </iconSet>
    </cfRule>
  </conditionalFormatting>
  <conditionalFormatting sqref="N11">
    <cfRule type="iconSet" priority="363">
      <iconSet iconSet="3Symbols2" showValue="0">
        <cfvo type="percent" val="0"/>
        <cfvo type="num" val="0.5"/>
        <cfvo type="num" val="1"/>
      </iconSet>
    </cfRule>
  </conditionalFormatting>
  <conditionalFormatting sqref="R11">
    <cfRule type="iconSet" priority="362">
      <iconSet iconSet="3Symbols2" showValue="0">
        <cfvo type="percent" val="0"/>
        <cfvo type="num" val="0.5"/>
        <cfvo type="num" val="1"/>
      </iconSet>
    </cfRule>
  </conditionalFormatting>
  <conditionalFormatting sqref="R12">
    <cfRule type="iconSet" priority="361">
      <iconSet iconSet="3Symbols2" showValue="0">
        <cfvo type="percent" val="0"/>
        <cfvo type="num" val="0.5"/>
        <cfvo type="num" val="1"/>
      </iconSet>
    </cfRule>
  </conditionalFormatting>
  <conditionalFormatting sqref="H9">
    <cfRule type="iconSet" priority="360">
      <iconSet iconSet="3Symbols2" showValue="0">
        <cfvo type="percent" val="0"/>
        <cfvo type="num" val="0.5"/>
        <cfvo type="num" val="1"/>
      </iconSet>
    </cfRule>
  </conditionalFormatting>
  <conditionalFormatting sqref="R9">
    <cfRule type="iconSet" priority="358">
      <iconSet iconSet="3Symbols2" showValue="0">
        <cfvo type="percent" val="0"/>
        <cfvo type="num" val="0.5"/>
        <cfvo type="num" val="1"/>
      </iconSet>
    </cfRule>
  </conditionalFormatting>
  <conditionalFormatting sqref="O9">
    <cfRule type="iconSet" priority="353">
      <iconSet iconSet="3Symbols2" showValue="0">
        <cfvo type="percent" val="0"/>
        <cfvo type="num" val="0.5"/>
        <cfvo type="num" val="1"/>
      </iconSet>
    </cfRule>
  </conditionalFormatting>
  <conditionalFormatting sqref="M9">
    <cfRule type="iconSet" priority="355">
      <iconSet iconSet="3Symbols2" showValue="0">
        <cfvo type="percent" val="0"/>
        <cfvo type="num" val="0.5"/>
        <cfvo type="num" val="1"/>
      </iconSet>
    </cfRule>
  </conditionalFormatting>
  <conditionalFormatting sqref="S9">
    <cfRule type="iconSet" priority="351">
      <iconSet iconSet="3Symbols2" showValue="0">
        <cfvo type="percent" val="0"/>
        <cfvo type="num" val="0.5"/>
        <cfvo type="num" val="1"/>
      </iconSet>
    </cfRule>
  </conditionalFormatting>
  <conditionalFormatting sqref="Q9">
    <cfRule type="iconSet" priority="348">
      <iconSet iconSet="3Symbols2" showValue="0">
        <cfvo type="percent" val="0"/>
        <cfvo type="num" val="0.5"/>
        <cfvo type="num" val="1"/>
      </iconSet>
    </cfRule>
  </conditionalFormatting>
  <conditionalFormatting sqref="H10">
    <cfRule type="iconSet" priority="347">
      <iconSet iconSet="3Symbols2" showValue="0">
        <cfvo type="percent" val="0"/>
        <cfvo type="num" val="0.5"/>
        <cfvo type="num" val="1"/>
      </iconSet>
    </cfRule>
  </conditionalFormatting>
  <conditionalFormatting sqref="R10">
    <cfRule type="iconSet" priority="345">
      <iconSet iconSet="3Symbols2" showValue="0">
        <cfvo type="percent" val="0"/>
        <cfvo type="num" val="0.5"/>
        <cfvo type="num" val="1"/>
      </iconSet>
    </cfRule>
  </conditionalFormatting>
  <conditionalFormatting sqref="S10">
    <cfRule type="iconSet" priority="343">
      <iconSet iconSet="3Symbols2" showValue="0">
        <cfvo type="percent" val="0"/>
        <cfvo type="num" val="0.5"/>
        <cfvo type="num" val="1"/>
      </iconSet>
    </cfRule>
  </conditionalFormatting>
  <conditionalFormatting sqref="O10">
    <cfRule type="iconSet" priority="340">
      <iconSet iconSet="3Symbols2" showValue="0">
        <cfvo type="percent" val="0"/>
        <cfvo type="num" val="0.5"/>
        <cfvo type="num" val="1"/>
      </iconSet>
    </cfRule>
  </conditionalFormatting>
  <conditionalFormatting sqref="Q10">
    <cfRule type="iconSet" priority="337">
      <iconSet iconSet="3Symbols2" showValue="0">
        <cfvo type="percent" val="0"/>
        <cfvo type="num" val="0.5"/>
        <cfvo type="num" val="1"/>
      </iconSet>
    </cfRule>
  </conditionalFormatting>
  <conditionalFormatting sqref="Q33">
    <cfRule type="iconSet" priority="336">
      <iconSet iconSet="3Symbols2" showValue="0">
        <cfvo type="percent" val="0"/>
        <cfvo type="num" val="0.5"/>
        <cfvo type="num" val="1"/>
      </iconSet>
    </cfRule>
  </conditionalFormatting>
  <conditionalFormatting sqref="R33">
    <cfRule type="iconSet" priority="335">
      <iconSet iconSet="3Symbols2" showValue="0">
        <cfvo type="percent" val="0"/>
        <cfvo type="num" val="0.5"/>
        <cfvo type="num" val="1"/>
      </iconSet>
    </cfRule>
  </conditionalFormatting>
  <conditionalFormatting sqref="O33">
    <cfRule type="iconSet" priority="333">
      <iconSet iconSet="3Symbols2" showValue="0">
        <cfvo type="percent" val="0"/>
        <cfvo type="num" val="0.5"/>
        <cfvo type="num" val="1"/>
      </iconSet>
    </cfRule>
  </conditionalFormatting>
  <conditionalFormatting sqref="I33">
    <cfRule type="iconSet" priority="332">
      <iconSet iconSet="3Symbols2" showValue="0">
        <cfvo type="percent" val="0"/>
        <cfvo type="num" val="0.5"/>
        <cfvo type="num" val="1"/>
      </iconSet>
    </cfRule>
  </conditionalFormatting>
  <conditionalFormatting sqref="I35">
    <cfRule type="iconSet" priority="331">
      <iconSet iconSet="3Symbols2" showValue="0">
        <cfvo type="percent" val="0"/>
        <cfvo type="num" val="0.5"/>
        <cfvo type="num" val="1"/>
      </iconSet>
    </cfRule>
  </conditionalFormatting>
  <conditionalFormatting sqref="I36">
    <cfRule type="iconSet" priority="330">
      <iconSet iconSet="3Symbols2" showValue="0">
        <cfvo type="percent" val="0"/>
        <cfvo type="num" val="0.5"/>
        <cfvo type="num" val="1"/>
      </iconSet>
    </cfRule>
  </conditionalFormatting>
  <conditionalFormatting sqref="I25">
    <cfRule type="iconSet" priority="329">
      <iconSet iconSet="3Symbols2" showValue="0">
        <cfvo type="percent" val="0"/>
        <cfvo type="num" val="0.5"/>
        <cfvo type="num" val="1"/>
      </iconSet>
    </cfRule>
  </conditionalFormatting>
  <conditionalFormatting sqref="I30">
    <cfRule type="iconSet" priority="328">
      <iconSet iconSet="3Symbols2" showValue="0">
        <cfvo type="percent" val="0"/>
        <cfvo type="num" val="0.5"/>
        <cfvo type="num" val="1"/>
      </iconSet>
    </cfRule>
  </conditionalFormatting>
  <conditionalFormatting sqref="I37">
    <cfRule type="iconSet" priority="327">
      <iconSet iconSet="3Symbols2" showValue="0">
        <cfvo type="percent" val="0"/>
        <cfvo type="num" val="0.5"/>
        <cfvo type="num" val="1"/>
      </iconSet>
    </cfRule>
  </conditionalFormatting>
  <conditionalFormatting sqref="I28">
    <cfRule type="iconSet" priority="326">
      <iconSet iconSet="3Symbols2" showValue="0">
        <cfvo type="percent" val="0"/>
        <cfvo type="num" val="0.5"/>
        <cfvo type="num" val="1"/>
      </iconSet>
    </cfRule>
  </conditionalFormatting>
  <conditionalFormatting sqref="I7">
    <cfRule type="iconSet" priority="325">
      <iconSet iconSet="3Symbols2" showValue="0">
        <cfvo type="percent" val="0"/>
        <cfvo type="num" val="0.5"/>
        <cfvo type="num" val="1"/>
      </iconSet>
    </cfRule>
  </conditionalFormatting>
  <conditionalFormatting sqref="I8">
    <cfRule type="iconSet" priority="324">
      <iconSet iconSet="3Symbols2" showValue="0">
        <cfvo type="percent" val="0"/>
        <cfvo type="num" val="0.5"/>
        <cfvo type="num" val="1"/>
      </iconSet>
    </cfRule>
  </conditionalFormatting>
  <conditionalFormatting sqref="I13">
    <cfRule type="iconSet" priority="323">
      <iconSet iconSet="3Symbols2" showValue="0">
        <cfvo type="percent" val="0"/>
        <cfvo type="num" val="0.5"/>
        <cfvo type="num" val="1"/>
      </iconSet>
    </cfRule>
  </conditionalFormatting>
  <conditionalFormatting sqref="I11">
    <cfRule type="iconSet" priority="322">
      <iconSet iconSet="3Symbols2" showValue="0">
        <cfvo type="percent" val="0"/>
        <cfvo type="num" val="0.5"/>
        <cfvo type="num" val="1"/>
      </iconSet>
    </cfRule>
  </conditionalFormatting>
  <conditionalFormatting sqref="I9">
    <cfRule type="iconSet" priority="321">
      <iconSet iconSet="3Symbols2" showValue="0">
        <cfvo type="percent" val="0"/>
        <cfvo type="num" val="0.5"/>
        <cfvo type="num" val="1"/>
      </iconSet>
    </cfRule>
  </conditionalFormatting>
  <conditionalFormatting sqref="I10">
    <cfRule type="iconSet" priority="320">
      <iconSet iconSet="3Symbols2" showValue="0">
        <cfvo type="percent" val="0"/>
        <cfvo type="num" val="0.5"/>
        <cfvo type="num" val="1"/>
      </iconSet>
    </cfRule>
  </conditionalFormatting>
  <conditionalFormatting sqref="J7">
    <cfRule type="iconSet" priority="316">
      <iconSet iconSet="3Symbols2" showValue="0">
        <cfvo type="percent" val="0"/>
        <cfvo type="num" val="0.5"/>
        <cfvo type="num" val="1"/>
      </iconSet>
    </cfRule>
  </conditionalFormatting>
  <conditionalFormatting sqref="M8">
    <cfRule type="iconSet" priority="315">
      <iconSet iconSet="3Symbols2" showValue="0">
        <cfvo type="percent" val="0"/>
        <cfvo type="num" val="0.5"/>
        <cfvo type="num" val="1"/>
      </iconSet>
    </cfRule>
  </conditionalFormatting>
  <conditionalFormatting sqref="N10">
    <cfRule type="iconSet" priority="312">
      <iconSet iconSet="3Symbols2" showValue="0">
        <cfvo type="percent" val="0"/>
        <cfvo type="num" val="0.5"/>
        <cfvo type="num" val="1"/>
      </iconSet>
    </cfRule>
  </conditionalFormatting>
  <conditionalFormatting sqref="J10">
    <cfRule type="iconSet" priority="311">
      <iconSet iconSet="3Symbols2" showValue="0">
        <cfvo type="percent" val="0"/>
        <cfvo type="num" val="0.5"/>
        <cfvo type="num" val="1"/>
      </iconSet>
    </cfRule>
  </conditionalFormatting>
  <conditionalFormatting sqref="I12">
    <cfRule type="iconSet" priority="310">
      <iconSet iconSet="3Symbols2" showValue="0">
        <cfvo type="percent" val="0"/>
        <cfvo type="num" val="0.5"/>
        <cfvo type="num" val="1"/>
      </iconSet>
    </cfRule>
  </conditionalFormatting>
  <conditionalFormatting sqref="J12">
    <cfRule type="iconSet" priority="309">
      <iconSet iconSet="3Symbols2" showValue="0">
        <cfvo type="percent" val="0"/>
        <cfvo type="num" val="0.5"/>
        <cfvo type="num" val="1"/>
      </iconSet>
    </cfRule>
  </conditionalFormatting>
  <conditionalFormatting sqref="P33">
    <cfRule type="iconSet" priority="308">
      <iconSet iconSet="3Symbols2" showValue="0">
        <cfvo type="percent" val="0"/>
        <cfvo type="num" val="0.5"/>
        <cfvo type="num" val="1"/>
      </iconSet>
    </cfRule>
  </conditionalFormatting>
  <conditionalFormatting sqref="N33">
    <cfRule type="iconSet" priority="307">
      <iconSet iconSet="3Symbols2" showValue="0">
        <cfvo type="percent" val="0"/>
        <cfvo type="num" val="0.5"/>
        <cfvo type="num" val="1"/>
      </iconSet>
    </cfRule>
  </conditionalFormatting>
  <conditionalFormatting sqref="M15">
    <cfRule type="iconSet" priority="302">
      <iconSet iconSet="3Symbols2" showValue="0">
        <cfvo type="percent" val="0"/>
        <cfvo type="num" val="0.5"/>
        <cfvo type="num" val="1"/>
      </iconSet>
    </cfRule>
  </conditionalFormatting>
  <conditionalFormatting sqref="O15">
    <cfRule type="iconSet" priority="301">
      <iconSet iconSet="3Symbols2" showValue="0">
        <cfvo type="percent" val="0"/>
        <cfvo type="num" val="0.5"/>
        <cfvo type="num" val="1"/>
      </iconSet>
    </cfRule>
  </conditionalFormatting>
  <conditionalFormatting sqref="Q15">
    <cfRule type="iconSet" priority="300">
      <iconSet iconSet="3Symbols2" showValue="0">
        <cfvo type="percent" val="0"/>
        <cfvo type="num" val="0.5"/>
        <cfvo type="num" val="1"/>
      </iconSet>
    </cfRule>
  </conditionalFormatting>
  <conditionalFormatting sqref="H15">
    <cfRule type="iconSet" priority="299">
      <iconSet iconSet="3Symbols2" showValue="0">
        <cfvo type="percent" val="0"/>
        <cfvo type="num" val="0.5"/>
        <cfvo type="num" val="1"/>
      </iconSet>
    </cfRule>
  </conditionalFormatting>
  <conditionalFormatting sqref="N15">
    <cfRule type="iconSet" priority="297">
      <iconSet iconSet="3Symbols2" showValue="0">
        <cfvo type="percent" val="0"/>
        <cfvo type="num" val="0.5"/>
        <cfvo type="num" val="1"/>
      </iconSet>
    </cfRule>
  </conditionalFormatting>
  <conditionalFormatting sqref="H16">
    <cfRule type="iconSet" priority="295">
      <iconSet iconSet="3Symbols2" showValue="0">
        <cfvo type="percent" val="0"/>
        <cfvo type="num" val="0.5"/>
        <cfvo type="num" val="1"/>
      </iconSet>
    </cfRule>
  </conditionalFormatting>
  <conditionalFormatting sqref="M16">
    <cfRule type="iconSet" priority="293">
      <iconSet iconSet="3Symbols2" showValue="0">
        <cfvo type="percent" val="0"/>
        <cfvo type="num" val="0.5"/>
        <cfvo type="num" val="1"/>
      </iconSet>
    </cfRule>
  </conditionalFormatting>
  <conditionalFormatting sqref="O16">
    <cfRule type="iconSet" priority="292">
      <iconSet iconSet="3Symbols2" showValue="0">
        <cfvo type="percent" val="0"/>
        <cfvo type="num" val="0.5"/>
        <cfvo type="num" val="1"/>
      </iconSet>
    </cfRule>
  </conditionalFormatting>
  <conditionalFormatting sqref="P16">
    <cfRule type="iconSet" priority="291">
      <iconSet iconSet="3Symbols2" showValue="0">
        <cfvo type="percent" val="0"/>
        <cfvo type="num" val="0.5"/>
        <cfvo type="num" val="1"/>
      </iconSet>
    </cfRule>
  </conditionalFormatting>
  <conditionalFormatting sqref="Q16">
    <cfRule type="iconSet" priority="290">
      <iconSet iconSet="3Symbols2" showValue="0">
        <cfvo type="percent" val="0"/>
        <cfvo type="num" val="0.5"/>
        <cfvo type="num" val="1"/>
      </iconSet>
    </cfRule>
  </conditionalFormatting>
  <conditionalFormatting sqref="H17">
    <cfRule type="iconSet" priority="289">
      <iconSet iconSet="3Symbols2" showValue="0">
        <cfvo type="percent" val="0"/>
        <cfvo type="num" val="0.5"/>
        <cfvo type="num" val="1"/>
      </iconSet>
    </cfRule>
  </conditionalFormatting>
  <conditionalFormatting sqref="N17">
    <cfRule type="iconSet" priority="286">
      <iconSet iconSet="3Symbols2" showValue="0">
        <cfvo type="percent" val="0"/>
        <cfvo type="num" val="0.5"/>
        <cfvo type="num" val="1"/>
      </iconSet>
    </cfRule>
  </conditionalFormatting>
  <conditionalFormatting sqref="M17">
    <cfRule type="iconSet" priority="285">
      <iconSet iconSet="3Symbols2" showValue="0">
        <cfvo type="percent" val="0"/>
        <cfvo type="num" val="0.5"/>
        <cfvo type="num" val="1"/>
      </iconSet>
    </cfRule>
  </conditionalFormatting>
  <conditionalFormatting sqref="O17">
    <cfRule type="iconSet" priority="284">
      <iconSet iconSet="3Symbols2" showValue="0">
        <cfvo type="percent" val="0"/>
        <cfvo type="num" val="0.5"/>
        <cfvo type="num" val="1"/>
      </iconSet>
    </cfRule>
  </conditionalFormatting>
  <conditionalFormatting sqref="H18">
    <cfRule type="iconSet" priority="283">
      <iconSet iconSet="3Symbols2" showValue="0">
        <cfvo type="percent" val="0"/>
        <cfvo type="num" val="0.5"/>
        <cfvo type="num" val="1"/>
      </iconSet>
    </cfRule>
  </conditionalFormatting>
  <conditionalFormatting sqref="O18">
    <cfRule type="iconSet" priority="282">
      <iconSet iconSet="3Symbols2" showValue="0">
        <cfvo type="percent" val="0"/>
        <cfvo type="num" val="0.5"/>
        <cfvo type="num" val="1"/>
      </iconSet>
    </cfRule>
  </conditionalFormatting>
  <conditionalFormatting sqref="N18">
    <cfRule type="iconSet" priority="278">
      <iconSet iconSet="3Symbols2" showValue="0">
        <cfvo type="percent" val="0"/>
        <cfvo type="num" val="0.5"/>
        <cfvo type="num" val="1"/>
      </iconSet>
    </cfRule>
  </conditionalFormatting>
  <conditionalFormatting sqref="H20">
    <cfRule type="iconSet" priority="277">
      <iconSet iconSet="3Symbols2" showValue="0">
        <cfvo type="percent" val="0"/>
        <cfvo type="num" val="0.5"/>
        <cfvo type="num" val="1"/>
      </iconSet>
    </cfRule>
  </conditionalFormatting>
  <conditionalFormatting sqref="N19">
    <cfRule type="iconSet" priority="274">
      <iconSet iconSet="3Symbols2" showValue="0">
        <cfvo type="percent" val="0"/>
        <cfvo type="num" val="0.5"/>
        <cfvo type="num" val="1"/>
      </iconSet>
    </cfRule>
  </conditionalFormatting>
  <conditionalFormatting sqref="M19">
    <cfRule type="iconSet" priority="273">
      <iconSet iconSet="3Symbols2" showValue="0">
        <cfvo type="percent" val="0"/>
        <cfvo type="num" val="0.5"/>
        <cfvo type="num" val="1"/>
      </iconSet>
    </cfRule>
  </conditionalFormatting>
  <conditionalFormatting sqref="O19">
    <cfRule type="iconSet" priority="272">
      <iconSet iconSet="3Symbols2" showValue="0">
        <cfvo type="percent" val="0"/>
        <cfvo type="num" val="0.5"/>
        <cfvo type="num" val="1"/>
      </iconSet>
    </cfRule>
  </conditionalFormatting>
  <conditionalFormatting sqref="H19">
    <cfRule type="iconSet" priority="271">
      <iconSet iconSet="3Symbols2" showValue="0">
        <cfvo type="percent" val="0"/>
        <cfvo type="num" val="0.5"/>
        <cfvo type="num" val="1"/>
      </iconSet>
    </cfRule>
  </conditionalFormatting>
  <conditionalFormatting sqref="N20">
    <cfRule type="iconSet" priority="268">
      <iconSet iconSet="3Symbols2" showValue="0">
        <cfvo type="percent" val="0"/>
        <cfvo type="num" val="0.5"/>
        <cfvo type="num" val="1"/>
      </iconSet>
    </cfRule>
  </conditionalFormatting>
  <conditionalFormatting sqref="M20">
    <cfRule type="iconSet" priority="267">
      <iconSet iconSet="3Symbols2" showValue="0">
        <cfvo type="percent" val="0"/>
        <cfvo type="num" val="0.5"/>
        <cfvo type="num" val="1"/>
      </iconSet>
    </cfRule>
  </conditionalFormatting>
  <conditionalFormatting sqref="O20">
    <cfRule type="iconSet" priority="266">
      <iconSet iconSet="3Symbols2" showValue="0">
        <cfvo type="percent" val="0"/>
        <cfvo type="num" val="0.5"/>
        <cfvo type="num" val="1"/>
      </iconSet>
    </cfRule>
  </conditionalFormatting>
  <conditionalFormatting sqref="P20">
    <cfRule type="iconSet" priority="265">
      <iconSet iconSet="3Symbols2" showValue="0">
        <cfvo type="percent" val="0"/>
        <cfvo type="num" val="0.5"/>
        <cfvo type="num" val="1"/>
      </iconSet>
    </cfRule>
  </conditionalFormatting>
  <conditionalFormatting sqref="Q20">
    <cfRule type="iconSet" priority="264">
      <iconSet iconSet="3Symbols2" showValue="0">
        <cfvo type="percent" val="0"/>
        <cfvo type="num" val="0.5"/>
        <cfvo type="num" val="1"/>
      </iconSet>
    </cfRule>
  </conditionalFormatting>
  <conditionalFormatting sqref="H21">
    <cfRule type="iconSet" priority="263">
      <iconSet iconSet="3Symbols2" showValue="0">
        <cfvo type="percent" val="0"/>
        <cfvo type="num" val="0.5"/>
        <cfvo type="num" val="1"/>
      </iconSet>
    </cfRule>
  </conditionalFormatting>
  <conditionalFormatting sqref="O21">
    <cfRule type="iconSet" priority="259">
      <iconSet iconSet="3Symbols2" showValue="0">
        <cfvo type="percent" val="0"/>
        <cfvo type="num" val="0.5"/>
        <cfvo type="num" val="1"/>
      </iconSet>
    </cfRule>
  </conditionalFormatting>
  <conditionalFormatting sqref="M21">
    <cfRule type="iconSet" priority="260">
      <iconSet iconSet="3Symbols2" showValue="0">
        <cfvo type="percent" val="0"/>
        <cfvo type="num" val="0.5"/>
        <cfvo type="num" val="1"/>
      </iconSet>
    </cfRule>
  </conditionalFormatting>
  <conditionalFormatting sqref="H22">
    <cfRule type="iconSet" priority="258">
      <iconSet iconSet="3Symbols2" showValue="0">
        <cfvo type="percent" val="0"/>
        <cfvo type="num" val="0.5"/>
        <cfvo type="num" val="1"/>
      </iconSet>
    </cfRule>
  </conditionalFormatting>
  <conditionalFormatting sqref="M22">
    <cfRule type="iconSet" priority="256">
      <iconSet iconSet="3Symbols2" showValue="0">
        <cfvo type="percent" val="0"/>
        <cfvo type="num" val="0.5"/>
        <cfvo type="num" val="1"/>
      </iconSet>
    </cfRule>
  </conditionalFormatting>
  <conditionalFormatting sqref="O22">
    <cfRule type="iconSet" priority="255">
      <iconSet iconSet="3Symbols2" showValue="0">
        <cfvo type="percent" val="0"/>
        <cfvo type="num" val="0.5"/>
        <cfvo type="num" val="1"/>
      </iconSet>
    </cfRule>
  </conditionalFormatting>
  <conditionalFormatting sqref="H23">
    <cfRule type="iconSet" priority="253">
      <iconSet iconSet="3Symbols2" showValue="0">
        <cfvo type="percent" val="0"/>
        <cfvo type="num" val="0.5"/>
        <cfvo type="num" val="1"/>
      </iconSet>
    </cfRule>
  </conditionalFormatting>
  <conditionalFormatting sqref="M23">
    <cfRule type="iconSet" priority="250">
      <iconSet iconSet="3Symbols2" showValue="0">
        <cfvo type="percent" val="0"/>
        <cfvo type="num" val="0.5"/>
        <cfvo type="num" val="1"/>
      </iconSet>
    </cfRule>
  </conditionalFormatting>
  <conditionalFormatting sqref="O23">
    <cfRule type="iconSet" priority="249">
      <iconSet iconSet="3Symbols2" showValue="0">
        <cfvo type="percent" val="0"/>
        <cfvo type="num" val="0.5"/>
        <cfvo type="num" val="1"/>
      </iconSet>
    </cfRule>
  </conditionalFormatting>
  <conditionalFormatting sqref="P15">
    <cfRule type="iconSet" priority="247">
      <iconSet iconSet="3Symbols2" showValue="0">
        <cfvo type="percent" val="0"/>
        <cfvo type="num" val="0.5"/>
        <cfvo type="num" val="1"/>
      </iconSet>
    </cfRule>
  </conditionalFormatting>
  <conditionalFormatting sqref="I15">
    <cfRule type="iconSet" priority="245">
      <iconSet iconSet="3Symbols2" showValue="0">
        <cfvo type="percent" val="0"/>
        <cfvo type="num" val="0.5"/>
        <cfvo type="num" val="1"/>
      </iconSet>
    </cfRule>
  </conditionalFormatting>
  <conditionalFormatting sqref="I16">
    <cfRule type="iconSet" priority="244">
      <iconSet iconSet="3Symbols2" showValue="0">
        <cfvo type="percent" val="0"/>
        <cfvo type="num" val="0.5"/>
        <cfvo type="num" val="1"/>
      </iconSet>
    </cfRule>
  </conditionalFormatting>
  <conditionalFormatting sqref="I17">
    <cfRule type="iconSet" priority="243">
      <iconSet iconSet="3Symbols2" showValue="0">
        <cfvo type="percent" val="0"/>
        <cfvo type="num" val="0.5"/>
        <cfvo type="num" val="1"/>
      </iconSet>
    </cfRule>
  </conditionalFormatting>
  <conditionalFormatting sqref="I18">
    <cfRule type="iconSet" priority="242">
      <iconSet iconSet="3Symbols2" showValue="0">
        <cfvo type="percent" val="0"/>
        <cfvo type="num" val="0.5"/>
        <cfvo type="num" val="1"/>
      </iconSet>
    </cfRule>
  </conditionalFormatting>
  <conditionalFormatting sqref="I19">
    <cfRule type="iconSet" priority="241">
      <iconSet iconSet="3Symbols2" showValue="0">
        <cfvo type="percent" val="0"/>
        <cfvo type="num" val="0.5"/>
        <cfvo type="num" val="1"/>
      </iconSet>
    </cfRule>
  </conditionalFormatting>
  <conditionalFormatting sqref="I20">
    <cfRule type="iconSet" priority="240">
      <iconSet iconSet="3Symbols2" showValue="0">
        <cfvo type="percent" val="0"/>
        <cfvo type="num" val="0.5"/>
        <cfvo type="num" val="1"/>
      </iconSet>
    </cfRule>
  </conditionalFormatting>
  <conditionalFormatting sqref="I21">
    <cfRule type="iconSet" priority="239">
      <iconSet iconSet="3Symbols2" showValue="0">
        <cfvo type="percent" val="0"/>
        <cfvo type="num" val="0.5"/>
        <cfvo type="num" val="1"/>
      </iconSet>
    </cfRule>
  </conditionalFormatting>
  <conditionalFormatting sqref="I22">
    <cfRule type="iconSet" priority="238">
      <iconSet iconSet="3Symbols2" showValue="0">
        <cfvo type="percent" val="0"/>
        <cfvo type="num" val="0.5"/>
        <cfvo type="num" val="1"/>
      </iconSet>
    </cfRule>
  </conditionalFormatting>
  <conditionalFormatting sqref="I23">
    <cfRule type="iconSet" priority="237">
      <iconSet iconSet="3Symbols2" showValue="0">
        <cfvo type="percent" val="0"/>
        <cfvo type="num" val="0.5"/>
        <cfvo type="num" val="1"/>
      </iconSet>
    </cfRule>
  </conditionalFormatting>
  <conditionalFormatting sqref="J15">
    <cfRule type="iconSet" priority="236">
      <iconSet iconSet="3Symbols2" showValue="0">
        <cfvo type="percent" val="0"/>
        <cfvo type="num" val="0.5"/>
        <cfvo type="num" val="1"/>
      </iconSet>
    </cfRule>
  </conditionalFormatting>
  <conditionalFormatting sqref="N16">
    <cfRule type="iconSet" priority="231">
      <iconSet iconSet="3Symbols2" showValue="0">
        <cfvo type="percent" val="0"/>
        <cfvo type="num" val="0.5"/>
        <cfvo type="num" val="1"/>
      </iconSet>
    </cfRule>
  </conditionalFormatting>
  <conditionalFormatting sqref="J16">
    <cfRule type="iconSet" priority="230">
      <iconSet iconSet="3Symbols2" showValue="0">
        <cfvo type="percent" val="0"/>
        <cfvo type="num" val="0.5"/>
        <cfvo type="num" val="1"/>
      </iconSet>
    </cfRule>
  </conditionalFormatting>
  <conditionalFormatting sqref="J17">
    <cfRule type="iconSet" priority="229">
      <iconSet iconSet="3Symbols2" showValue="0">
        <cfvo type="percent" val="0"/>
        <cfvo type="num" val="0.5"/>
        <cfvo type="num" val="1"/>
      </iconSet>
    </cfRule>
  </conditionalFormatting>
  <conditionalFormatting sqref="J18">
    <cfRule type="iconSet" priority="228">
      <iconSet iconSet="3Symbols2" showValue="0">
        <cfvo type="percent" val="0"/>
        <cfvo type="num" val="0.5"/>
        <cfvo type="num" val="1"/>
      </iconSet>
    </cfRule>
  </conditionalFormatting>
  <conditionalFormatting sqref="J19">
    <cfRule type="iconSet" priority="227">
      <iconSet iconSet="3Symbols2" showValue="0">
        <cfvo type="percent" val="0"/>
        <cfvo type="num" val="0.5"/>
        <cfvo type="num" val="1"/>
      </iconSet>
    </cfRule>
  </conditionalFormatting>
  <conditionalFormatting sqref="J20">
    <cfRule type="iconSet" priority="226">
      <iconSet iconSet="3Symbols2" showValue="0">
        <cfvo type="percent" val="0"/>
        <cfvo type="num" val="0.5"/>
        <cfvo type="num" val="1"/>
      </iconSet>
    </cfRule>
  </conditionalFormatting>
  <conditionalFormatting sqref="J21">
    <cfRule type="iconSet" priority="225">
      <iconSet iconSet="3Symbols2" showValue="0">
        <cfvo type="percent" val="0"/>
        <cfvo type="num" val="0.5"/>
        <cfvo type="num" val="1"/>
      </iconSet>
    </cfRule>
  </conditionalFormatting>
  <conditionalFormatting sqref="J22">
    <cfRule type="iconSet" priority="224">
      <iconSet iconSet="3Symbols2" showValue="0">
        <cfvo type="percent" val="0"/>
        <cfvo type="num" val="0.5"/>
        <cfvo type="num" val="1"/>
      </iconSet>
    </cfRule>
  </conditionalFormatting>
  <conditionalFormatting sqref="J23">
    <cfRule type="iconSet" priority="223">
      <iconSet iconSet="3Symbols2" showValue="0">
        <cfvo type="percent" val="0"/>
        <cfvo type="num" val="0.5"/>
        <cfvo type="num" val="1"/>
      </iconSet>
    </cfRule>
  </conditionalFormatting>
  <conditionalFormatting sqref="Q17">
    <cfRule type="iconSet" priority="221">
      <iconSet iconSet="3Symbols2" showValue="0">
        <cfvo type="percent" val="0"/>
        <cfvo type="num" val="0.5"/>
        <cfvo type="num" val="1"/>
      </iconSet>
    </cfRule>
  </conditionalFormatting>
  <conditionalFormatting sqref="Q19">
    <cfRule type="iconSet" priority="217">
      <iconSet iconSet="3Symbols2" showValue="0">
        <cfvo type="percent" val="0"/>
        <cfvo type="num" val="0.5"/>
        <cfvo type="num" val="1"/>
      </iconSet>
    </cfRule>
  </conditionalFormatting>
  <conditionalFormatting sqref="P19">
    <cfRule type="iconSet" priority="215">
      <iconSet iconSet="3Symbols2" showValue="0">
        <cfvo type="percent" val="0"/>
        <cfvo type="num" val="0.5"/>
        <cfvo type="num" val="1"/>
      </iconSet>
    </cfRule>
  </conditionalFormatting>
  <conditionalFormatting sqref="Q21">
    <cfRule type="iconSet" priority="212">
      <iconSet iconSet="3Symbols2" showValue="0">
        <cfvo type="percent" val="0"/>
        <cfvo type="num" val="0.5"/>
        <cfvo type="num" val="1"/>
      </iconSet>
    </cfRule>
  </conditionalFormatting>
  <conditionalFormatting sqref="Q22">
    <cfRule type="iconSet" priority="211">
      <iconSet iconSet="3Symbols2" showValue="0">
        <cfvo type="percent" val="0"/>
        <cfvo type="num" val="0.5"/>
        <cfvo type="num" val="1"/>
      </iconSet>
    </cfRule>
  </conditionalFormatting>
  <conditionalFormatting sqref="N21">
    <cfRule type="iconSet" priority="210">
      <iconSet iconSet="3Symbols2" showValue="0">
        <cfvo type="percent" val="0"/>
        <cfvo type="num" val="0.5"/>
        <cfvo type="num" val="1"/>
      </iconSet>
    </cfRule>
  </conditionalFormatting>
  <conditionalFormatting sqref="P22">
    <cfRule type="iconSet" priority="207">
      <iconSet iconSet="3Symbols2" showValue="0">
        <cfvo type="percent" val="0"/>
        <cfvo type="num" val="0.5"/>
        <cfvo type="num" val="1"/>
      </iconSet>
    </cfRule>
  </conditionalFormatting>
  <conditionalFormatting sqref="Q23">
    <cfRule type="iconSet" priority="206">
      <iconSet iconSet="3Symbols2" showValue="0">
        <cfvo type="percent" val="0"/>
        <cfvo type="num" val="0.5"/>
        <cfvo type="num" val="1"/>
      </iconSet>
    </cfRule>
  </conditionalFormatting>
  <conditionalFormatting sqref="N23">
    <cfRule type="iconSet" priority="205">
      <iconSet iconSet="3Symbols2" showValue="0">
        <cfvo type="percent" val="0"/>
        <cfvo type="num" val="0.5"/>
        <cfvo type="num" val="1"/>
      </iconSet>
    </cfRule>
  </conditionalFormatting>
  <conditionalFormatting sqref="H26">
    <cfRule type="iconSet" priority="204">
      <iconSet iconSet="3Symbols2" showValue="0">
        <cfvo type="percent" val="0"/>
        <cfvo type="num" val="0.5"/>
        <cfvo type="num" val="1"/>
      </iconSet>
    </cfRule>
  </conditionalFormatting>
  <conditionalFormatting sqref="H27">
    <cfRule type="iconSet" priority="203">
      <iconSet iconSet="3Symbols2" showValue="0">
        <cfvo type="percent" val="0"/>
        <cfvo type="num" val="0.5"/>
        <cfvo type="num" val="1"/>
      </iconSet>
    </cfRule>
  </conditionalFormatting>
  <conditionalFormatting sqref="O26">
    <cfRule type="iconSet" priority="199">
      <iconSet iconSet="3Symbols2" showValue="0">
        <cfvo type="percent" val="0"/>
        <cfvo type="num" val="0.5"/>
        <cfvo type="num" val="1"/>
      </iconSet>
    </cfRule>
  </conditionalFormatting>
  <conditionalFormatting sqref="M26">
    <cfRule type="iconSet" priority="200">
      <iconSet iconSet="3Symbols2" showValue="0">
        <cfvo type="percent" val="0"/>
        <cfvo type="num" val="0.5"/>
        <cfvo type="num" val="1"/>
      </iconSet>
    </cfRule>
  </conditionalFormatting>
  <conditionalFormatting sqref="Q26">
    <cfRule type="iconSet" priority="198">
      <iconSet iconSet="3Symbols2" showValue="0">
        <cfvo type="percent" val="0"/>
        <cfvo type="num" val="0.5"/>
        <cfvo type="num" val="1"/>
      </iconSet>
    </cfRule>
  </conditionalFormatting>
  <conditionalFormatting sqref="R27">
    <cfRule type="iconSet" priority="196">
      <iconSet iconSet="3Symbols2" showValue="0">
        <cfvo type="percent" val="0"/>
        <cfvo type="num" val="0.5"/>
        <cfvo type="num" val="1"/>
      </iconSet>
    </cfRule>
  </conditionalFormatting>
  <conditionalFormatting sqref="P27">
    <cfRule type="iconSet" priority="195">
      <iconSet iconSet="3Symbols2" showValue="0">
        <cfvo type="percent" val="0"/>
        <cfvo type="num" val="0.5"/>
        <cfvo type="num" val="1"/>
      </iconSet>
    </cfRule>
  </conditionalFormatting>
  <conditionalFormatting sqref="N27">
    <cfRule type="iconSet" priority="194">
      <iconSet iconSet="3Symbols2" showValue="0">
        <cfvo type="percent" val="0"/>
        <cfvo type="num" val="0.5"/>
        <cfvo type="num" val="1"/>
      </iconSet>
    </cfRule>
  </conditionalFormatting>
  <conditionalFormatting sqref="M27">
    <cfRule type="iconSet" priority="193">
      <iconSet iconSet="3Symbols2" showValue="0">
        <cfvo type="percent" val="0"/>
        <cfvo type="num" val="0.5"/>
        <cfvo type="num" val="1"/>
      </iconSet>
    </cfRule>
  </conditionalFormatting>
  <conditionalFormatting sqref="S27">
    <cfRule type="iconSet" priority="192">
      <iconSet iconSet="3Symbols2" showValue="0">
        <cfvo type="percent" val="0"/>
        <cfvo type="num" val="0.5"/>
        <cfvo type="num" val="1"/>
      </iconSet>
    </cfRule>
  </conditionalFormatting>
  <conditionalFormatting sqref="I26">
    <cfRule type="iconSet" priority="187">
      <iconSet iconSet="3Symbols2" showValue="0">
        <cfvo type="percent" val="0"/>
        <cfvo type="num" val="0.5"/>
        <cfvo type="num" val="1"/>
      </iconSet>
    </cfRule>
  </conditionalFormatting>
  <conditionalFormatting sqref="I27">
    <cfRule type="iconSet" priority="186">
      <iconSet iconSet="3Symbols2" showValue="0">
        <cfvo type="percent" val="0"/>
        <cfvo type="num" val="0.5"/>
        <cfvo type="num" val="1"/>
      </iconSet>
    </cfRule>
  </conditionalFormatting>
  <conditionalFormatting sqref="O27">
    <cfRule type="iconSet" priority="183">
      <iconSet iconSet="3Symbols2" showValue="0">
        <cfvo type="percent" val="0"/>
        <cfvo type="num" val="0.5"/>
        <cfvo type="num" val="1"/>
      </iconSet>
    </cfRule>
  </conditionalFormatting>
  <conditionalFormatting sqref="N26">
    <cfRule type="iconSet" priority="182">
      <iconSet iconSet="3Symbols2" showValue="0">
        <cfvo type="percent" val="0"/>
        <cfvo type="num" val="0.5"/>
        <cfvo type="num" val="1"/>
      </iconSet>
    </cfRule>
  </conditionalFormatting>
  <conditionalFormatting sqref="H32">
    <cfRule type="iconSet" priority="181">
      <iconSet iconSet="3Symbols2" showValue="0">
        <cfvo type="percent" val="0"/>
        <cfvo type="num" val="0.5"/>
        <cfvo type="num" val="1"/>
      </iconSet>
    </cfRule>
  </conditionalFormatting>
  <conditionalFormatting sqref="H31">
    <cfRule type="iconSet" priority="180">
      <iconSet iconSet="3Symbols2" showValue="0">
        <cfvo type="percent" val="0"/>
        <cfvo type="num" val="0.5"/>
        <cfvo type="num" val="1"/>
      </iconSet>
    </cfRule>
  </conditionalFormatting>
  <conditionalFormatting sqref="M32">
    <cfRule type="iconSet" priority="179">
      <iconSet iconSet="3Symbols2" showValue="0">
        <cfvo type="percent" val="0"/>
        <cfvo type="num" val="0.5"/>
        <cfvo type="num" val="1"/>
      </iconSet>
    </cfRule>
  </conditionalFormatting>
  <conditionalFormatting sqref="Q32">
    <cfRule type="iconSet" priority="178">
      <iconSet iconSet="3Symbols2" showValue="0">
        <cfvo type="percent" val="0"/>
        <cfvo type="num" val="0.5"/>
        <cfvo type="num" val="1"/>
      </iconSet>
    </cfRule>
  </conditionalFormatting>
  <conditionalFormatting sqref="P32">
    <cfRule type="iconSet" priority="177">
      <iconSet iconSet="3Symbols2" showValue="0">
        <cfvo type="percent" val="0"/>
        <cfvo type="num" val="0.5"/>
        <cfvo type="num" val="1"/>
      </iconSet>
    </cfRule>
  </conditionalFormatting>
  <conditionalFormatting sqref="R31">
    <cfRule type="iconSet" priority="172">
      <iconSet iconSet="3Symbols2" showValue="0">
        <cfvo type="percent" val="0"/>
        <cfvo type="num" val="0.5"/>
        <cfvo type="num" val="1"/>
      </iconSet>
    </cfRule>
  </conditionalFormatting>
  <conditionalFormatting sqref="P31">
    <cfRule type="iconSet" priority="171">
      <iconSet iconSet="3Symbols2" showValue="0">
        <cfvo type="percent" val="0"/>
        <cfvo type="num" val="0.5"/>
        <cfvo type="num" val="1"/>
      </iconSet>
    </cfRule>
  </conditionalFormatting>
  <conditionalFormatting sqref="M31">
    <cfRule type="iconSet" priority="170">
      <iconSet iconSet="3Symbols2" showValue="0">
        <cfvo type="percent" val="0"/>
        <cfvo type="num" val="0.5"/>
        <cfvo type="num" val="1"/>
      </iconSet>
    </cfRule>
  </conditionalFormatting>
  <conditionalFormatting sqref="Q31">
    <cfRule type="iconSet" priority="169">
      <iconSet iconSet="3Symbols2" showValue="0">
        <cfvo type="percent" val="0"/>
        <cfvo type="num" val="0.5"/>
        <cfvo type="num" val="1"/>
      </iconSet>
    </cfRule>
  </conditionalFormatting>
  <conditionalFormatting sqref="S31">
    <cfRule type="iconSet" priority="166">
      <iconSet iconSet="3Symbols2" showValue="0">
        <cfvo type="percent" val="0"/>
        <cfvo type="num" val="0.5"/>
        <cfvo type="num" val="1"/>
      </iconSet>
    </cfRule>
  </conditionalFormatting>
  <conditionalFormatting sqref="R32">
    <cfRule type="iconSet" priority="164">
      <iconSet iconSet="3Symbols2" showValue="0">
        <cfvo type="percent" val="0"/>
        <cfvo type="num" val="0.5"/>
        <cfvo type="num" val="1"/>
      </iconSet>
    </cfRule>
  </conditionalFormatting>
  <conditionalFormatting sqref="I32">
    <cfRule type="iconSet" priority="163">
      <iconSet iconSet="3Symbols2" showValue="0">
        <cfvo type="percent" val="0"/>
        <cfvo type="num" val="0.5"/>
        <cfvo type="num" val="1"/>
      </iconSet>
    </cfRule>
  </conditionalFormatting>
  <conditionalFormatting sqref="I31">
    <cfRule type="iconSet" priority="162">
      <iconSet iconSet="3Symbols2" showValue="0">
        <cfvo type="percent" val="0"/>
        <cfvo type="num" val="0.5"/>
        <cfvo type="num" val="1"/>
      </iconSet>
    </cfRule>
  </conditionalFormatting>
  <conditionalFormatting sqref="K31">
    <cfRule type="iconSet" priority="160">
      <iconSet iconSet="3Symbols2" showValue="0">
        <cfvo type="percent" val="0"/>
        <cfvo type="num" val="0.5"/>
        <cfvo type="num" val="1"/>
      </iconSet>
    </cfRule>
  </conditionalFormatting>
  <conditionalFormatting sqref="O31">
    <cfRule type="iconSet" priority="159">
      <iconSet iconSet="3Symbols2" showValue="0">
        <cfvo type="percent" val="0"/>
        <cfvo type="num" val="0.5"/>
        <cfvo type="num" val="1"/>
      </iconSet>
    </cfRule>
  </conditionalFormatting>
  <conditionalFormatting sqref="N31">
    <cfRule type="iconSet" priority="158">
      <iconSet iconSet="3Symbols2" showValue="0">
        <cfvo type="percent" val="0"/>
        <cfvo type="num" val="0.5"/>
        <cfvo type="num" val="1"/>
      </iconSet>
    </cfRule>
  </conditionalFormatting>
  <conditionalFormatting sqref="J8">
    <cfRule type="iconSet" priority="157">
      <iconSet iconSet="3Symbols2" showValue="0">
        <cfvo type="percent" val="0"/>
        <cfvo type="num" val="0.5"/>
        <cfvo type="num" val="1"/>
      </iconSet>
    </cfRule>
  </conditionalFormatting>
  <conditionalFormatting sqref="J9">
    <cfRule type="iconSet" priority="156">
      <iconSet iconSet="3Symbols2" showValue="0">
        <cfvo type="percent" val="0"/>
        <cfvo type="num" val="0.5"/>
        <cfvo type="num" val="1"/>
      </iconSet>
    </cfRule>
  </conditionalFormatting>
  <conditionalFormatting sqref="J11">
    <cfRule type="iconSet" priority="155">
      <iconSet iconSet="3Symbols2" showValue="0">
        <cfvo type="percent" val="0"/>
        <cfvo type="num" val="0.5"/>
        <cfvo type="num" val="1"/>
      </iconSet>
    </cfRule>
  </conditionalFormatting>
  <conditionalFormatting sqref="J13">
    <cfRule type="iconSet" priority="154">
      <iconSet iconSet="3Symbols2" showValue="0">
        <cfvo type="percent" val="0"/>
        <cfvo type="num" val="0.5"/>
        <cfvo type="num" val="1"/>
      </iconSet>
    </cfRule>
  </conditionalFormatting>
  <conditionalFormatting sqref="J25">
    <cfRule type="iconSet" priority="153">
      <iconSet iconSet="3Symbols2" showValue="0">
        <cfvo type="percent" val="0"/>
        <cfvo type="num" val="0.5"/>
        <cfvo type="num" val="1"/>
      </iconSet>
    </cfRule>
  </conditionalFormatting>
  <conditionalFormatting sqref="J28">
    <cfRule type="iconSet" priority="152">
      <iconSet iconSet="3Symbols2" showValue="0">
        <cfvo type="percent" val="0"/>
        <cfvo type="num" val="0.5"/>
        <cfvo type="num" val="1"/>
      </iconSet>
    </cfRule>
  </conditionalFormatting>
  <conditionalFormatting sqref="J30">
    <cfRule type="iconSet" priority="151">
      <iconSet iconSet="3Symbols2" showValue="0">
        <cfvo type="percent" val="0"/>
        <cfvo type="num" val="0.5"/>
        <cfvo type="num" val="1"/>
      </iconSet>
    </cfRule>
  </conditionalFormatting>
  <conditionalFormatting sqref="J31">
    <cfRule type="iconSet" priority="150">
      <iconSet iconSet="3Symbols2" showValue="0">
        <cfvo type="percent" val="0"/>
        <cfvo type="num" val="0.5"/>
        <cfvo type="num" val="1"/>
      </iconSet>
    </cfRule>
  </conditionalFormatting>
  <conditionalFormatting sqref="J32">
    <cfRule type="iconSet" priority="149">
      <iconSet iconSet="3Symbols2" showValue="0">
        <cfvo type="percent" val="0"/>
        <cfvo type="num" val="0.5"/>
        <cfvo type="num" val="1"/>
      </iconSet>
    </cfRule>
  </conditionalFormatting>
  <conditionalFormatting sqref="J33">
    <cfRule type="iconSet" priority="148">
      <iconSet iconSet="3Symbols2" showValue="0">
        <cfvo type="percent" val="0"/>
        <cfvo type="num" val="0.5"/>
        <cfvo type="num" val="1"/>
      </iconSet>
    </cfRule>
  </conditionalFormatting>
  <conditionalFormatting sqref="J35">
    <cfRule type="iconSet" priority="147">
      <iconSet iconSet="3Symbols2" showValue="0">
        <cfvo type="percent" val="0"/>
        <cfvo type="num" val="0.5"/>
        <cfvo type="num" val="1"/>
      </iconSet>
    </cfRule>
  </conditionalFormatting>
  <conditionalFormatting sqref="J36">
    <cfRule type="iconSet" priority="146">
      <iconSet iconSet="3Symbols2" showValue="0">
        <cfvo type="percent" val="0"/>
        <cfvo type="num" val="0.5"/>
        <cfvo type="num" val="1"/>
      </iconSet>
    </cfRule>
  </conditionalFormatting>
  <conditionalFormatting sqref="J37">
    <cfRule type="iconSet" priority="145">
      <iconSet iconSet="3Symbols2" showValue="0">
        <cfvo type="percent" val="0"/>
        <cfvo type="num" val="0.5"/>
        <cfvo type="num" val="1"/>
      </iconSet>
    </cfRule>
  </conditionalFormatting>
  <conditionalFormatting sqref="J26">
    <cfRule type="iconSet" priority="144">
      <iconSet iconSet="3Symbols2" showValue="0">
        <cfvo type="percent" val="0"/>
        <cfvo type="num" val="0.5"/>
        <cfvo type="num" val="1"/>
      </iconSet>
    </cfRule>
  </conditionalFormatting>
  <conditionalFormatting sqref="J27">
    <cfRule type="iconSet" priority="143">
      <iconSet iconSet="3Symbols2" showValue="0">
        <cfvo type="percent" val="0"/>
        <cfvo type="num" val="0.5"/>
        <cfvo type="num" val="1"/>
      </iconSet>
    </cfRule>
  </conditionalFormatting>
  <conditionalFormatting sqref="P9">
    <cfRule type="iconSet" priority="142">
      <iconSet iconSet="3Symbols2" showValue="0">
        <cfvo type="percent" val="0"/>
        <cfvo type="num" val="0.5"/>
        <cfvo type="num" val="1"/>
      </iconSet>
    </cfRule>
  </conditionalFormatting>
  <conditionalFormatting sqref="P10">
    <cfRule type="iconSet" priority="141">
      <iconSet iconSet="3Symbols2" showValue="0">
        <cfvo type="percent" val="0"/>
        <cfvo type="num" val="0.5"/>
        <cfvo type="num" val="1"/>
      </iconSet>
    </cfRule>
  </conditionalFormatting>
  <conditionalFormatting sqref="M10">
    <cfRule type="iconSet" priority="140">
      <iconSet iconSet="3Symbols2" showValue="0">
        <cfvo type="percent" val="0"/>
        <cfvo type="num" val="0.5"/>
        <cfvo type="num" val="1"/>
      </iconSet>
    </cfRule>
  </conditionalFormatting>
  <conditionalFormatting sqref="O12">
    <cfRule type="iconSet" priority="138">
      <iconSet iconSet="3Symbols2" showValue="0">
        <cfvo type="percent" val="0"/>
        <cfvo type="num" val="0.5"/>
        <cfvo type="num" val="1"/>
      </iconSet>
    </cfRule>
  </conditionalFormatting>
  <conditionalFormatting sqref="M35">
    <cfRule type="iconSet" priority="137">
      <iconSet iconSet="3Symbols2" showValue="0">
        <cfvo type="percent" val="0"/>
        <cfvo type="num" val="0.5"/>
        <cfvo type="num" val="1"/>
      </iconSet>
    </cfRule>
  </conditionalFormatting>
  <conditionalFormatting sqref="M35">
    <cfRule type="iconSet" priority="136">
      <iconSet iconSet="3Symbols2" showValue="0">
        <cfvo type="percent" val="0"/>
        <cfvo type="num" val="0.5"/>
        <cfvo type="num" val="1"/>
      </iconSet>
    </cfRule>
  </conditionalFormatting>
  <conditionalFormatting sqref="P37">
    <cfRule type="iconSet" priority="135">
      <iconSet iconSet="3Symbols2" showValue="0">
        <cfvo type="percent" val="0"/>
        <cfvo type="num" val="0.5"/>
        <cfvo type="num" val="1"/>
      </iconSet>
    </cfRule>
  </conditionalFormatting>
  <conditionalFormatting sqref="S37">
    <cfRule type="iconSet" priority="134">
      <iconSet iconSet="3Symbols2" showValue="0">
        <cfvo type="percent" val="0"/>
        <cfvo type="num" val="0.5"/>
        <cfvo type="num" val="1"/>
      </iconSet>
    </cfRule>
  </conditionalFormatting>
  <conditionalFormatting sqref="O8">
    <cfRule type="iconSet" priority="133">
      <iconSet iconSet="3Symbols2" showValue="0">
        <cfvo type="percent" val="0"/>
        <cfvo type="num" val="0.5"/>
        <cfvo type="num" val="1"/>
      </iconSet>
    </cfRule>
  </conditionalFormatting>
  <conditionalFormatting sqref="K35">
    <cfRule type="iconSet" priority="116">
      <iconSet iconSet="3Symbols2" showValue="0">
        <cfvo type="percent" val="0"/>
        <cfvo type="num" val="0.5"/>
        <cfvo type="num" val="1"/>
      </iconSet>
    </cfRule>
  </conditionalFormatting>
  <conditionalFormatting sqref="K30">
    <cfRule type="iconSet" priority="115">
      <iconSet iconSet="3Symbols2" showValue="0">
        <cfvo type="percent" val="0"/>
        <cfvo type="num" val="0.5"/>
        <cfvo type="num" val="1"/>
      </iconSet>
    </cfRule>
  </conditionalFormatting>
  <conditionalFormatting sqref="K37">
    <cfRule type="iconSet" priority="114">
      <iconSet iconSet="3Symbols2" showValue="0">
        <cfvo type="percent" val="0"/>
        <cfvo type="num" val="0.5"/>
        <cfvo type="num" val="1"/>
      </iconSet>
    </cfRule>
  </conditionalFormatting>
  <conditionalFormatting sqref="K8">
    <cfRule type="iconSet" priority="112">
      <iconSet iconSet="3Symbols2" showValue="0">
        <cfvo type="percent" val="0"/>
        <cfvo type="num" val="0.5"/>
        <cfvo type="num" val="1"/>
      </iconSet>
    </cfRule>
  </conditionalFormatting>
  <conditionalFormatting sqref="K11">
    <cfRule type="iconSet" priority="109">
      <iconSet iconSet="3Symbols2" showValue="0">
        <cfvo type="percent" val="0"/>
        <cfvo type="num" val="0.5"/>
        <cfvo type="num" val="1"/>
      </iconSet>
    </cfRule>
  </conditionalFormatting>
  <conditionalFormatting sqref="K36">
    <cfRule type="iconSet" priority="107">
      <iconSet iconSet="3Symbols2" showValue="0">
        <cfvo type="percent" val="0"/>
        <cfvo type="num" val="0.5"/>
        <cfvo type="num" val="1"/>
      </iconSet>
    </cfRule>
  </conditionalFormatting>
  <conditionalFormatting sqref="K33">
    <cfRule type="iconSet" priority="106">
      <iconSet iconSet="3Symbols2" showValue="0">
        <cfvo type="percent" val="0"/>
        <cfvo type="num" val="0.5"/>
        <cfvo type="num" val="1"/>
      </iconSet>
    </cfRule>
  </conditionalFormatting>
  <conditionalFormatting sqref="K16">
    <cfRule type="iconSet" priority="104">
      <iconSet iconSet="3Symbols2" showValue="0">
        <cfvo type="percent" val="0"/>
        <cfvo type="num" val="0.5"/>
        <cfvo type="num" val="1"/>
      </iconSet>
    </cfRule>
  </conditionalFormatting>
  <conditionalFormatting sqref="K17">
    <cfRule type="iconSet" priority="103">
      <iconSet iconSet="3Symbols2" showValue="0">
        <cfvo type="percent" val="0"/>
        <cfvo type="num" val="0.5"/>
        <cfvo type="num" val="1"/>
      </iconSet>
    </cfRule>
  </conditionalFormatting>
  <conditionalFormatting sqref="K18">
    <cfRule type="iconSet" priority="102">
      <iconSet iconSet="3Symbols2" showValue="0">
        <cfvo type="percent" val="0"/>
        <cfvo type="num" val="0.5"/>
        <cfvo type="num" val="1"/>
      </iconSet>
    </cfRule>
  </conditionalFormatting>
  <conditionalFormatting sqref="K19">
    <cfRule type="iconSet" priority="101">
      <iconSet iconSet="3Symbols2" showValue="0">
        <cfvo type="percent" val="0"/>
        <cfvo type="num" val="0.5"/>
        <cfvo type="num" val="1"/>
      </iconSet>
    </cfRule>
  </conditionalFormatting>
  <conditionalFormatting sqref="K20">
    <cfRule type="iconSet" priority="100">
      <iconSet iconSet="3Symbols2" showValue="0">
        <cfvo type="percent" val="0"/>
        <cfvo type="num" val="0.5"/>
        <cfvo type="num" val="1"/>
      </iconSet>
    </cfRule>
  </conditionalFormatting>
  <conditionalFormatting sqref="K23">
    <cfRule type="iconSet" priority="90">
      <iconSet iconSet="3Symbols2" showValue="0">
        <cfvo type="percent" val="0"/>
        <cfvo type="num" val="0.5"/>
        <cfvo type="num" val="1"/>
      </iconSet>
    </cfRule>
  </conditionalFormatting>
  <conditionalFormatting sqref="K27">
    <cfRule type="iconSet" priority="99">
      <iconSet iconSet="3Symbols2" showValue="0">
        <cfvo type="percent" val="0"/>
        <cfvo type="num" val="0.5"/>
        <cfvo type="num" val="1"/>
      </iconSet>
    </cfRule>
  </conditionalFormatting>
  <conditionalFormatting sqref="K32">
    <cfRule type="iconSet" priority="98">
      <iconSet iconSet="3Symbols2" showValue="0">
        <cfvo type="percent" val="0"/>
        <cfvo type="num" val="0.5"/>
        <cfvo type="num" val="1"/>
      </iconSet>
    </cfRule>
  </conditionalFormatting>
  <conditionalFormatting sqref="K13">
    <cfRule type="iconSet" priority="97">
      <iconSet iconSet="3Symbols2" showValue="0">
        <cfvo type="percent" val="0"/>
        <cfvo type="num" val="0.5"/>
        <cfvo type="num" val="1"/>
      </iconSet>
    </cfRule>
  </conditionalFormatting>
  <conditionalFormatting sqref="K9">
    <cfRule type="iconSet" priority="96">
      <iconSet iconSet="3Symbols2" showValue="0">
        <cfvo type="percent" val="0"/>
        <cfvo type="num" val="0.5"/>
        <cfvo type="num" val="1"/>
      </iconSet>
    </cfRule>
  </conditionalFormatting>
  <conditionalFormatting sqref="K12">
    <cfRule type="iconSet" priority="94">
      <iconSet iconSet="3Symbols2" showValue="0">
        <cfvo type="percent" val="0"/>
        <cfvo type="num" val="0.5"/>
        <cfvo type="num" val="1"/>
      </iconSet>
    </cfRule>
  </conditionalFormatting>
  <conditionalFormatting sqref="K21">
    <cfRule type="iconSet" priority="93">
      <iconSet iconSet="3Symbols2" showValue="0">
        <cfvo type="percent" val="0"/>
        <cfvo type="num" val="0.5"/>
        <cfvo type="num" val="1"/>
      </iconSet>
    </cfRule>
  </conditionalFormatting>
  <conditionalFormatting sqref="K22">
    <cfRule type="iconSet" priority="92">
      <iconSet iconSet="3Symbols2" showValue="0">
        <cfvo type="percent" val="0"/>
        <cfvo type="num" val="0.5"/>
        <cfvo type="num" val="1"/>
      </iconSet>
    </cfRule>
  </conditionalFormatting>
  <conditionalFormatting sqref="N22">
    <cfRule type="iconSet" priority="91">
      <iconSet iconSet="3Symbols2" showValue="0">
        <cfvo type="percent" val="0"/>
        <cfvo type="num" val="0.5"/>
        <cfvo type="num" val="1"/>
      </iconSet>
    </cfRule>
  </conditionalFormatting>
  <conditionalFormatting sqref="K25">
    <cfRule type="iconSet" priority="89">
      <iconSet iconSet="3Symbols2" showValue="0">
        <cfvo type="percent" val="0"/>
        <cfvo type="num" val="0.5"/>
        <cfvo type="num" val="1"/>
      </iconSet>
    </cfRule>
  </conditionalFormatting>
  <conditionalFormatting sqref="K26">
    <cfRule type="iconSet" priority="88">
      <iconSet iconSet="3Symbols2" showValue="0">
        <cfvo type="percent" val="0"/>
        <cfvo type="num" val="0.5"/>
        <cfvo type="num" val="1"/>
      </iconSet>
    </cfRule>
  </conditionalFormatting>
  <conditionalFormatting sqref="K28">
    <cfRule type="iconSet" priority="87">
      <iconSet iconSet="3Symbols2" showValue="0">
        <cfvo type="percent" val="0"/>
        <cfvo type="num" val="0.5"/>
        <cfvo type="num" val="1"/>
      </iconSet>
    </cfRule>
  </conditionalFormatting>
  <conditionalFormatting sqref="M18">
    <cfRule type="iconSet" priority="86">
      <iconSet iconSet="3Symbols2" showValue="0">
        <cfvo type="percent" val="0"/>
        <cfvo type="num" val="0.5"/>
        <cfvo type="num" val="1"/>
      </iconSet>
    </cfRule>
  </conditionalFormatting>
  <conditionalFormatting sqref="K15">
    <cfRule type="iconSet" priority="60">
      <iconSet iconSet="3Symbols2" showValue="0">
        <cfvo type="percent" val="0"/>
        <cfvo type="num" val="0.5"/>
        <cfvo type="num" val="1"/>
      </iconSet>
    </cfRule>
  </conditionalFormatting>
  <conditionalFormatting sqref="N13">
    <cfRule type="iconSet" priority="59">
      <iconSet iconSet="3Symbols2" showValue="0">
        <cfvo type="percent" val="0"/>
        <cfvo type="num" val="0.5"/>
        <cfvo type="num" val="1"/>
      </iconSet>
    </cfRule>
  </conditionalFormatting>
  <conditionalFormatting sqref="N30">
    <cfRule type="iconSet" priority="58">
      <iconSet iconSet="3Symbols2" showValue="0">
        <cfvo type="percent" val="0"/>
        <cfvo type="num" val="0.5"/>
        <cfvo type="num" val="1"/>
      </iconSet>
    </cfRule>
  </conditionalFormatting>
  <conditionalFormatting sqref="P8">
    <cfRule type="iconSet" priority="57">
      <iconSet iconSet="3Symbols2" showValue="0">
        <cfvo type="percent" val="0"/>
        <cfvo type="num" val="0.5"/>
        <cfvo type="num" val="1"/>
      </iconSet>
    </cfRule>
  </conditionalFormatting>
  <conditionalFormatting sqref="M37">
    <cfRule type="iconSet" priority="56">
      <iconSet iconSet="3Symbols2" showValue="0">
        <cfvo type="percent" val="0"/>
        <cfvo type="num" val="0.5"/>
        <cfvo type="num" val="1"/>
      </iconSet>
    </cfRule>
  </conditionalFormatting>
  <conditionalFormatting sqref="S33">
    <cfRule type="iconSet" priority="620">
      <iconSet iconSet="3Symbols2" showValue="0">
        <cfvo type="percent" val="0"/>
        <cfvo type="num" val="0.5"/>
        <cfvo type="num" val="1"/>
      </iconSet>
    </cfRule>
  </conditionalFormatting>
  <conditionalFormatting sqref="S15">
    <cfRule type="iconSet" priority="621">
      <iconSet iconSet="3Symbols2" showValue="0">
        <cfvo type="percent" val="0"/>
        <cfvo type="num" val="0.5"/>
        <cfvo type="num" val="1"/>
      </iconSet>
    </cfRule>
  </conditionalFormatting>
  <conditionalFormatting sqref="S16">
    <cfRule type="iconSet" priority="622">
      <iconSet iconSet="3Symbols2" showValue="0">
        <cfvo type="percent" val="0"/>
        <cfvo type="num" val="0.5"/>
        <cfvo type="num" val="1"/>
      </iconSet>
    </cfRule>
  </conditionalFormatting>
  <conditionalFormatting sqref="S17">
    <cfRule type="iconSet" priority="623">
      <iconSet iconSet="3Symbols2" showValue="0">
        <cfvo type="percent" val="0"/>
        <cfvo type="num" val="0.5"/>
        <cfvo type="num" val="1"/>
      </iconSet>
    </cfRule>
  </conditionalFormatting>
  <conditionalFormatting sqref="S18">
    <cfRule type="iconSet" priority="624">
      <iconSet iconSet="3Symbols2" showValue="0">
        <cfvo type="percent" val="0"/>
        <cfvo type="num" val="0.5"/>
        <cfvo type="num" val="1"/>
      </iconSet>
    </cfRule>
  </conditionalFormatting>
  <conditionalFormatting sqref="S19">
    <cfRule type="iconSet" priority="625">
      <iconSet iconSet="3Symbols2" showValue="0">
        <cfvo type="percent" val="0"/>
        <cfvo type="num" val="0.5"/>
        <cfvo type="num" val="1"/>
      </iconSet>
    </cfRule>
  </conditionalFormatting>
  <conditionalFormatting sqref="S20">
    <cfRule type="iconSet" priority="626">
      <iconSet iconSet="3Symbols2" showValue="0">
        <cfvo type="percent" val="0"/>
        <cfvo type="num" val="0.5"/>
        <cfvo type="num" val="1"/>
      </iconSet>
    </cfRule>
  </conditionalFormatting>
  <conditionalFormatting sqref="S22">
    <cfRule type="iconSet" priority="627">
      <iconSet iconSet="3Symbols2" showValue="0">
        <cfvo type="percent" val="0"/>
        <cfvo type="num" val="0.5"/>
        <cfvo type="num" val="1"/>
      </iconSet>
    </cfRule>
  </conditionalFormatting>
  <conditionalFormatting sqref="S23">
    <cfRule type="iconSet" priority="628">
      <iconSet iconSet="3Symbols2" showValue="0">
        <cfvo type="percent" val="0"/>
        <cfvo type="num" val="0.5"/>
        <cfvo type="num" val="1"/>
      </iconSet>
    </cfRule>
  </conditionalFormatting>
  <conditionalFormatting sqref="S21">
    <cfRule type="iconSet" priority="629">
      <iconSet iconSet="3Symbols2" showValue="0">
        <cfvo type="percent" val="0"/>
        <cfvo type="num" val="0.5"/>
        <cfvo type="num" val="1"/>
      </iconSet>
    </cfRule>
  </conditionalFormatting>
  <conditionalFormatting sqref="S26">
    <cfRule type="iconSet" priority="630">
      <iconSet iconSet="3Symbols2" showValue="0">
        <cfvo type="percent" val="0"/>
        <cfvo type="num" val="0.5"/>
        <cfvo type="num" val="1"/>
      </iconSet>
    </cfRule>
  </conditionalFormatting>
  <conditionalFormatting sqref="S32">
    <cfRule type="iconSet" priority="631">
      <iconSet iconSet="3Symbols2" showValue="0">
        <cfvo type="percent" val="0"/>
        <cfvo type="num" val="0.5"/>
        <cfvo type="num" val="1"/>
      </iconSet>
    </cfRule>
  </conditionalFormatting>
  <conditionalFormatting sqref="R15">
    <cfRule type="iconSet" priority="632">
      <iconSet iconSet="3Symbols2" showValue="0">
        <cfvo type="percent" val="0"/>
        <cfvo type="num" val="0.5"/>
        <cfvo type="num" val="1"/>
      </iconSet>
    </cfRule>
  </conditionalFormatting>
  <conditionalFormatting sqref="R16">
    <cfRule type="iconSet" priority="633">
      <iconSet iconSet="3Symbols2" showValue="0">
        <cfvo type="percent" val="0"/>
        <cfvo type="num" val="0.5"/>
        <cfvo type="num" val="1"/>
      </iconSet>
    </cfRule>
  </conditionalFormatting>
  <conditionalFormatting sqref="R18">
    <cfRule type="iconSet" priority="634">
      <iconSet iconSet="3Symbols2" showValue="0">
        <cfvo type="percent" val="0"/>
        <cfvo type="num" val="0.5"/>
        <cfvo type="num" val="1"/>
      </iconSet>
    </cfRule>
  </conditionalFormatting>
  <conditionalFormatting sqref="R17">
    <cfRule type="iconSet" priority="635">
      <iconSet iconSet="3Symbols2" showValue="0">
        <cfvo type="percent" val="0"/>
        <cfvo type="num" val="0.5"/>
        <cfvo type="num" val="1"/>
      </iconSet>
    </cfRule>
  </conditionalFormatting>
  <conditionalFormatting sqref="R19">
    <cfRule type="iconSet" priority="636">
      <iconSet iconSet="3Symbols2" showValue="0">
        <cfvo type="percent" val="0"/>
        <cfvo type="num" val="0.5"/>
        <cfvo type="num" val="1"/>
      </iconSet>
    </cfRule>
  </conditionalFormatting>
  <conditionalFormatting sqref="R20">
    <cfRule type="iconSet" priority="637">
      <iconSet iconSet="3Symbols2" showValue="0">
        <cfvo type="percent" val="0"/>
        <cfvo type="num" val="0.5"/>
        <cfvo type="num" val="1"/>
      </iconSet>
    </cfRule>
  </conditionalFormatting>
  <conditionalFormatting sqref="R21">
    <cfRule type="iconSet" priority="638">
      <iconSet iconSet="3Symbols2" showValue="0">
        <cfvo type="percent" val="0"/>
        <cfvo type="num" val="0.5"/>
        <cfvo type="num" val="1"/>
      </iconSet>
    </cfRule>
  </conditionalFormatting>
  <conditionalFormatting sqref="R22">
    <cfRule type="iconSet" priority="639">
      <iconSet iconSet="3Symbols2" showValue="0">
        <cfvo type="percent" val="0"/>
        <cfvo type="num" val="0.5"/>
        <cfvo type="num" val="1"/>
      </iconSet>
    </cfRule>
  </conditionalFormatting>
  <conditionalFormatting sqref="R23">
    <cfRule type="iconSet" priority="640">
      <iconSet iconSet="3Symbols2" showValue="0">
        <cfvo type="percent" val="0"/>
        <cfvo type="num" val="0.5"/>
        <cfvo type="num" val="1"/>
      </iconSet>
    </cfRule>
  </conditionalFormatting>
  <conditionalFormatting sqref="R26">
    <cfRule type="iconSet" priority="641">
      <iconSet iconSet="3Symbols2" showValue="0">
        <cfvo type="percent" val="0"/>
        <cfvo type="num" val="0.5"/>
        <cfvo type="num" val="1"/>
      </iconSet>
    </cfRule>
  </conditionalFormatting>
  <conditionalFormatting sqref="Q28">
    <cfRule type="iconSet" priority="642">
      <iconSet iconSet="3Symbols2" showValue="0">
        <cfvo type="percent" val="0"/>
        <cfvo type="num" val="0.5"/>
        <cfvo type="num" val="1"/>
      </iconSet>
    </cfRule>
  </conditionalFormatting>
  <conditionalFormatting sqref="Q18">
    <cfRule type="iconSet" priority="643">
      <iconSet iconSet="3Symbols2" showValue="0">
        <cfvo type="percent" val="0"/>
        <cfvo type="num" val="0.5"/>
        <cfvo type="num" val="1"/>
      </iconSet>
    </cfRule>
  </conditionalFormatting>
  <conditionalFormatting sqref="Q27">
    <cfRule type="iconSet" priority="644">
      <iconSet iconSet="3Symbols2" showValue="0">
        <cfvo type="percent" val="0"/>
        <cfvo type="num" val="0.5"/>
        <cfvo type="num" val="1"/>
      </iconSet>
    </cfRule>
  </conditionalFormatting>
  <conditionalFormatting sqref="P17">
    <cfRule type="iconSet" priority="645">
      <iconSet iconSet="3Symbols2" showValue="0">
        <cfvo type="percent" val="0"/>
        <cfvo type="num" val="0.5"/>
        <cfvo type="num" val="1"/>
      </iconSet>
    </cfRule>
  </conditionalFormatting>
  <conditionalFormatting sqref="P21">
    <cfRule type="iconSet" priority="646">
      <iconSet iconSet="3Symbols2" showValue="0">
        <cfvo type="percent" val="0"/>
        <cfvo type="num" val="0.5"/>
        <cfvo type="num" val="1"/>
      </iconSet>
    </cfRule>
  </conditionalFormatting>
  <conditionalFormatting sqref="P23">
    <cfRule type="iconSet" priority="647">
      <iconSet iconSet="3Symbols2" showValue="0">
        <cfvo type="percent" val="0"/>
        <cfvo type="num" val="0.5"/>
        <cfvo type="num" val="1"/>
      </iconSet>
    </cfRule>
  </conditionalFormatting>
  <conditionalFormatting sqref="P18">
    <cfRule type="iconSet" priority="648">
      <iconSet iconSet="3Symbols2" showValue="0">
        <cfvo type="percent" val="0"/>
        <cfvo type="num" val="0.5"/>
        <cfvo type="num" val="1"/>
      </iconSet>
    </cfRule>
  </conditionalFormatting>
  <conditionalFormatting sqref="P26">
    <cfRule type="iconSet" priority="649">
      <iconSet iconSet="3Symbols2" showValue="0">
        <cfvo type="percent" val="0"/>
        <cfvo type="num" val="0.5"/>
        <cfvo type="num" val="1"/>
      </iconSet>
    </cfRule>
  </conditionalFormatting>
  <conditionalFormatting sqref="O32">
    <cfRule type="iconSet" priority="650">
      <iconSet iconSet="3Symbols2" showValue="0">
        <cfvo type="percent" val="0"/>
        <cfvo type="num" val="0.5"/>
        <cfvo type="num" val="1"/>
      </iconSet>
    </cfRule>
  </conditionalFormatting>
  <conditionalFormatting sqref="N9">
    <cfRule type="iconSet" priority="651">
      <iconSet iconSet="3Symbols2" showValue="0">
        <cfvo type="percent" val="0"/>
        <cfvo type="num" val="0.5"/>
        <cfvo type="num" val="1"/>
      </iconSet>
    </cfRule>
  </conditionalFormatting>
  <conditionalFormatting sqref="N32">
    <cfRule type="iconSet" priority="652">
      <iconSet iconSet="3Symbols2" showValue="0">
        <cfvo type="percent" val="0"/>
        <cfvo type="num" val="0.5"/>
        <cfvo type="num" val="1"/>
      </iconSet>
    </cfRule>
  </conditionalFormatting>
  <conditionalFormatting sqref="K10">
    <cfRule type="iconSet" priority="653">
      <iconSet iconSet="3Symbols2" showValue="0">
        <cfvo type="percent" val="0"/>
        <cfvo type="num" val="0.5"/>
        <cfvo type="num" val="1"/>
      </iconSet>
    </cfRule>
  </conditionalFormatting>
  <conditionalFormatting sqref="L13">
    <cfRule type="iconSet" priority="37">
      <iconSet iconSet="3Symbols2" showValue="0">
        <cfvo type="percent" val="0"/>
        <cfvo type="num" val="0.5"/>
        <cfvo type="num" val="1"/>
      </iconSet>
    </cfRule>
  </conditionalFormatting>
  <conditionalFormatting sqref="L10">
    <cfRule type="iconSet" priority="36">
      <iconSet iconSet="3Symbols2" showValue="0">
        <cfvo type="percent" val="0"/>
        <cfvo type="num" val="0.5"/>
        <cfvo type="num" val="1"/>
      </iconSet>
    </cfRule>
  </conditionalFormatting>
  <conditionalFormatting sqref="L8">
    <cfRule type="iconSet" priority="34">
      <iconSet iconSet="3Symbols2" showValue="0">
        <cfvo type="percent" val="0"/>
        <cfvo type="num" val="0.5"/>
        <cfvo type="num" val="1"/>
      </iconSet>
    </cfRule>
  </conditionalFormatting>
  <conditionalFormatting sqref="L9">
    <cfRule type="iconSet" priority="33">
      <iconSet iconSet="3Symbols2" showValue="0">
        <cfvo type="percent" val="0"/>
        <cfvo type="num" val="0.5"/>
        <cfvo type="num" val="1"/>
      </iconSet>
    </cfRule>
  </conditionalFormatting>
  <conditionalFormatting sqref="L11">
    <cfRule type="iconSet" priority="32">
      <iconSet iconSet="3Symbols2" showValue="0">
        <cfvo type="percent" val="0"/>
        <cfvo type="num" val="0.5"/>
        <cfvo type="num" val="1"/>
      </iconSet>
    </cfRule>
  </conditionalFormatting>
  <conditionalFormatting sqref="L12">
    <cfRule type="iconSet" priority="31">
      <iconSet iconSet="3Symbols2" showValue="0">
        <cfvo type="percent" val="0"/>
        <cfvo type="num" val="0.5"/>
        <cfvo type="num" val="1"/>
      </iconSet>
    </cfRule>
  </conditionalFormatting>
  <conditionalFormatting sqref="L15">
    <cfRule type="iconSet" priority="30">
      <iconSet iconSet="3Symbols2" showValue="0">
        <cfvo type="percent" val="0"/>
        <cfvo type="num" val="0.5"/>
        <cfvo type="num" val="1"/>
      </iconSet>
    </cfRule>
  </conditionalFormatting>
  <conditionalFormatting sqref="L16">
    <cfRule type="iconSet" priority="29">
      <iconSet iconSet="3Symbols2" showValue="0">
        <cfvo type="percent" val="0"/>
        <cfvo type="num" val="0.5"/>
        <cfvo type="num" val="1"/>
      </iconSet>
    </cfRule>
  </conditionalFormatting>
  <conditionalFormatting sqref="L17">
    <cfRule type="iconSet" priority="28">
      <iconSet iconSet="3Symbols2" showValue="0">
        <cfvo type="percent" val="0"/>
        <cfvo type="num" val="0.5"/>
        <cfvo type="num" val="1"/>
      </iconSet>
    </cfRule>
  </conditionalFormatting>
  <conditionalFormatting sqref="L18">
    <cfRule type="iconSet" priority="27">
      <iconSet iconSet="3Symbols2" showValue="0">
        <cfvo type="percent" val="0"/>
        <cfvo type="num" val="0.5"/>
        <cfvo type="num" val="1"/>
      </iconSet>
    </cfRule>
  </conditionalFormatting>
  <conditionalFormatting sqref="L19">
    <cfRule type="iconSet" priority="26">
      <iconSet iconSet="3Symbols2" showValue="0">
        <cfvo type="percent" val="0"/>
        <cfvo type="num" val="0.5"/>
        <cfvo type="num" val="1"/>
      </iconSet>
    </cfRule>
  </conditionalFormatting>
  <conditionalFormatting sqref="L20">
    <cfRule type="iconSet" priority="25">
      <iconSet iconSet="3Symbols2" showValue="0">
        <cfvo type="percent" val="0"/>
        <cfvo type="num" val="0.5"/>
        <cfvo type="num" val="1"/>
      </iconSet>
    </cfRule>
  </conditionalFormatting>
  <conditionalFormatting sqref="L21">
    <cfRule type="iconSet" priority="24">
      <iconSet iconSet="3Symbols2" showValue="0">
        <cfvo type="percent" val="0"/>
        <cfvo type="num" val="0.5"/>
        <cfvo type="num" val="1"/>
      </iconSet>
    </cfRule>
  </conditionalFormatting>
  <conditionalFormatting sqref="L22">
    <cfRule type="iconSet" priority="23">
      <iconSet iconSet="3Symbols2" showValue="0">
        <cfvo type="percent" val="0"/>
        <cfvo type="num" val="0.5"/>
        <cfvo type="num" val="1"/>
      </iconSet>
    </cfRule>
  </conditionalFormatting>
  <conditionalFormatting sqref="L23">
    <cfRule type="iconSet" priority="22">
      <iconSet iconSet="3Symbols2" showValue="0">
        <cfvo type="percent" val="0"/>
        <cfvo type="num" val="0.5"/>
        <cfvo type="num" val="1"/>
      </iconSet>
    </cfRule>
  </conditionalFormatting>
  <conditionalFormatting sqref="L25">
    <cfRule type="iconSet" priority="21">
      <iconSet iconSet="3Symbols2" showValue="0">
        <cfvo type="percent" val="0"/>
        <cfvo type="num" val="0.5"/>
        <cfvo type="num" val="1"/>
      </iconSet>
    </cfRule>
  </conditionalFormatting>
  <conditionalFormatting sqref="L26">
    <cfRule type="iconSet" priority="20">
      <iconSet iconSet="3Symbols2" showValue="0">
        <cfvo type="percent" val="0"/>
        <cfvo type="num" val="0.5"/>
        <cfvo type="num" val="1"/>
      </iconSet>
    </cfRule>
  </conditionalFormatting>
  <conditionalFormatting sqref="L27">
    <cfRule type="iconSet" priority="19">
      <iconSet iconSet="3Symbols2" showValue="0">
        <cfvo type="percent" val="0"/>
        <cfvo type="num" val="0.5"/>
        <cfvo type="num" val="1"/>
      </iconSet>
    </cfRule>
  </conditionalFormatting>
  <conditionalFormatting sqref="L28">
    <cfRule type="iconSet" priority="18">
      <iconSet iconSet="3Symbols2" showValue="0">
        <cfvo type="percent" val="0"/>
        <cfvo type="num" val="0.5"/>
        <cfvo type="num" val="1"/>
      </iconSet>
    </cfRule>
  </conditionalFormatting>
  <conditionalFormatting sqref="L30">
    <cfRule type="iconSet" priority="17">
      <iconSet iconSet="3Symbols2" showValue="0">
        <cfvo type="percent" val="0"/>
        <cfvo type="num" val="0.5"/>
        <cfvo type="num" val="1"/>
      </iconSet>
    </cfRule>
  </conditionalFormatting>
  <conditionalFormatting sqref="L31">
    <cfRule type="iconSet" priority="16">
      <iconSet iconSet="3Symbols2" showValue="0">
        <cfvo type="percent" val="0"/>
        <cfvo type="num" val="0.5"/>
        <cfvo type="num" val="1"/>
      </iconSet>
    </cfRule>
  </conditionalFormatting>
  <conditionalFormatting sqref="L32">
    <cfRule type="iconSet" priority="15">
      <iconSet iconSet="3Symbols2" showValue="0">
        <cfvo type="percent" val="0"/>
        <cfvo type="num" val="0.5"/>
        <cfvo type="num" val="1"/>
      </iconSet>
    </cfRule>
  </conditionalFormatting>
  <conditionalFormatting sqref="L33">
    <cfRule type="iconSet" priority="14">
      <iconSet iconSet="3Symbols2" showValue="0">
        <cfvo type="percent" val="0"/>
        <cfvo type="num" val="0.5"/>
        <cfvo type="num" val="1"/>
      </iconSet>
    </cfRule>
  </conditionalFormatting>
  <conditionalFormatting sqref="L35">
    <cfRule type="iconSet" priority="13">
      <iconSet iconSet="3Symbols2" showValue="0">
        <cfvo type="percent" val="0"/>
        <cfvo type="num" val="0.5"/>
        <cfvo type="num" val="1"/>
      </iconSet>
    </cfRule>
  </conditionalFormatting>
  <conditionalFormatting sqref="L36">
    <cfRule type="iconSet" priority="12">
      <iconSet iconSet="3Symbols2" showValue="0">
        <cfvo type="percent" val="0"/>
        <cfvo type="num" val="0.5"/>
        <cfvo type="num" val="1"/>
      </iconSet>
    </cfRule>
  </conditionalFormatting>
  <conditionalFormatting sqref="L37">
    <cfRule type="iconSet" priority="11">
      <iconSet iconSet="3Symbols2" showValue="0">
        <cfvo type="percent" val="0"/>
        <cfvo type="num" val="0.5"/>
        <cfvo type="num" val="1"/>
      </iconSet>
    </cfRule>
  </conditionalFormatting>
  <conditionalFormatting sqref="M33">
    <cfRule type="iconSet" priority="10">
      <iconSet iconSet="3Symbols2" showValue="0">
        <cfvo type="percent" val="0"/>
        <cfvo type="num" val="0.5"/>
        <cfvo type="num" val="1"/>
      </iconSet>
    </cfRule>
  </conditionalFormatting>
  <conditionalFormatting sqref="K7">
    <cfRule type="iconSet" priority="9">
      <iconSet iconSet="3Symbols2" showValue="0">
        <cfvo type="percent" val="0"/>
        <cfvo type="num" val="0.5"/>
        <cfvo type="num" val="1"/>
      </iconSet>
    </cfRule>
  </conditionalFormatting>
  <conditionalFormatting sqref="M7">
    <cfRule type="iconSet" priority="8">
      <iconSet iconSet="3Symbols2" showValue="0">
        <cfvo type="percent" val="0"/>
        <cfvo type="num" val="0.5"/>
        <cfvo type="num" val="1"/>
      </iconSet>
    </cfRule>
  </conditionalFormatting>
  <conditionalFormatting sqref="N7">
    <cfRule type="iconSet" priority="7">
      <iconSet iconSet="3Symbols2" showValue="0">
        <cfvo type="percent" val="0"/>
        <cfvo type="num" val="0.5"/>
        <cfvo type="num" val="1"/>
      </iconSet>
    </cfRule>
  </conditionalFormatting>
  <conditionalFormatting sqref="O7">
    <cfRule type="iconSet" priority="6">
      <iconSet iconSet="3Symbols2" showValue="0">
        <cfvo type="percent" val="0"/>
        <cfvo type="num" val="0.5"/>
        <cfvo type="num" val="1"/>
      </iconSet>
    </cfRule>
  </conditionalFormatting>
  <conditionalFormatting sqref="P7">
    <cfRule type="iconSet" priority="5">
      <iconSet iconSet="3Symbols2" showValue="0">
        <cfvo type="percent" val="0"/>
        <cfvo type="num" val="0.5"/>
        <cfvo type="num" val="1"/>
      </iconSet>
    </cfRule>
  </conditionalFormatting>
  <conditionalFormatting sqref="Q7">
    <cfRule type="iconSet" priority="4">
      <iconSet iconSet="3Symbols2" showValue="0">
        <cfvo type="percent" val="0"/>
        <cfvo type="num" val="0.5"/>
        <cfvo type="num" val="1"/>
      </iconSet>
    </cfRule>
  </conditionalFormatting>
  <conditionalFormatting sqref="R7">
    <cfRule type="iconSet" priority="3">
      <iconSet iconSet="3Symbols2" showValue="0">
        <cfvo type="percent" val="0"/>
        <cfvo type="num" val="0.5"/>
        <cfvo type="num" val="1"/>
      </iconSet>
    </cfRule>
  </conditionalFormatting>
  <conditionalFormatting sqref="S7">
    <cfRule type="iconSet" priority="2">
      <iconSet iconSet="3Symbols2" showValue="0">
        <cfvo type="percent" val="0"/>
        <cfvo type="num" val="0.5"/>
        <cfvo type="num" val="1"/>
      </iconSet>
    </cfRule>
  </conditionalFormatting>
  <conditionalFormatting sqref="L7">
    <cfRule type="iconSet" priority="1">
      <iconSet iconSet="3Symbols2" showValue="0">
        <cfvo type="percent" val="0"/>
        <cfvo type="num" val="0.5"/>
        <cfvo type="num" val="1"/>
      </iconSet>
    </cfRule>
  </conditionalFormatting>
  <pageMargins left="0.511811024" right="0.511811024" top="0.78740157499999996" bottom="0.78740157499999996" header="0.31496062000000002" footer="0.31496062000000002"/>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RowHeight="14.5" x14ac:dyDescent="0.35"/>
  <sheetData>
    <row r="1" spans="1:1" x14ac:dyDescent="0.35">
      <c r="A1" t="s">
        <v>129</v>
      </c>
    </row>
    <row r="2" spans="1:1" x14ac:dyDescent="0.35">
      <c r="A2" t="s">
        <v>130</v>
      </c>
    </row>
    <row r="3" spans="1:1" x14ac:dyDescent="0.35">
      <c r="A3" t="s">
        <v>131</v>
      </c>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dimension ref="A1:J99"/>
  <sheetViews>
    <sheetView topLeftCell="A3" zoomScaleNormal="100" zoomScaleSheetLayoutView="85" workbookViewId="0">
      <pane ySplit="3" topLeftCell="A8" activePane="bottomLeft" state="frozen"/>
      <selection activeCell="A3" sqref="A3"/>
      <selection pane="bottomLeft" activeCell="B4" sqref="A4:J39"/>
    </sheetView>
  </sheetViews>
  <sheetFormatPr defaultColWidth="9.1796875" defaultRowHeight="14.5" x14ac:dyDescent="0.35"/>
  <cols>
    <col min="1" max="1" width="11.81640625" style="20" customWidth="1"/>
    <col min="2" max="2" width="16.81640625" style="19" customWidth="1"/>
    <col min="3" max="3" width="17.26953125" style="19" bestFit="1" customWidth="1"/>
    <col min="4" max="4" width="16" style="19" bestFit="1" customWidth="1"/>
    <col min="5" max="5" width="14.453125" style="19" customWidth="1"/>
    <col min="6" max="6" width="12.54296875" style="19" customWidth="1"/>
    <col min="7" max="7" width="12.81640625" style="19" bestFit="1" customWidth="1"/>
    <col min="8" max="8" width="12.453125" style="19" bestFit="1" customWidth="1"/>
    <col min="9" max="9" width="11" style="19" bestFit="1" customWidth="1"/>
    <col min="10" max="10" width="18" style="19" bestFit="1" customWidth="1"/>
    <col min="11" max="16384" width="9.1796875" style="36"/>
  </cols>
  <sheetData>
    <row r="1" spans="1:10" ht="31.5" hidden="1" x14ac:dyDescent="0.35">
      <c r="B1" s="65" t="str">
        <f>B5</f>
        <v>População Residente (2019)</v>
      </c>
      <c r="C1" s="65" t="str">
        <f t="shared" ref="C1:J1" si="0">C5</f>
        <v>PIB (R$ MM, 2017)</v>
      </c>
      <c r="D1" s="65" t="str">
        <f t="shared" si="0"/>
        <v>Renda domiciliar per capita (2019)</v>
      </c>
      <c r="E1" s="65" t="str">
        <f t="shared" si="0"/>
        <v>Casos Covid-19 até 05/04/2020</v>
      </c>
      <c r="F1" s="65" t="str">
        <f t="shared" si="0"/>
        <v>Leitos de UTI (2018)</v>
      </c>
      <c r="G1" s="65" t="str">
        <f t="shared" si="0"/>
        <v>Leitos/ 10 mil habitantes (2018)</v>
      </c>
      <c r="H1" s="65" t="str">
        <f t="shared" si="0"/>
        <v>Decretou calamidade/ emergência?</v>
      </c>
      <c r="I1" s="65" t="str">
        <f t="shared" si="0"/>
        <v>Com isolamento social?</v>
      </c>
      <c r="J1" s="65" t="str">
        <f t="shared" si="0"/>
        <v>Interrupção de Comércio, Serviços e Eventos</v>
      </c>
    </row>
    <row r="2" spans="1:10" x14ac:dyDescent="0.35">
      <c r="A2" s="35" t="s">
        <v>44</v>
      </c>
      <c r="B2" s="38"/>
      <c r="C2" s="38"/>
      <c r="D2" s="38"/>
      <c r="E2" s="38"/>
      <c r="F2" s="38"/>
      <c r="G2" s="38"/>
      <c r="H2" s="38"/>
      <c r="I2" s="38"/>
      <c r="J2" s="38"/>
    </row>
    <row r="3" spans="1:10" s="67" customFormat="1" x14ac:dyDescent="0.35">
      <c r="A3" s="66"/>
      <c r="B3" s="67" t="str">
        <f>B5</f>
        <v>População Residente (2019)</v>
      </c>
      <c r="C3" s="67" t="str">
        <f>B3&amp;" desc"</f>
        <v>População Residente (2019) desc</v>
      </c>
      <c r="D3" s="67" t="str">
        <f>D5</f>
        <v>Renda domiciliar per capita (2019)</v>
      </c>
      <c r="E3" s="67" t="str">
        <f>E5</f>
        <v>Casos Covid-19 até 05/04/2020</v>
      </c>
      <c r="F3" s="67" t="str">
        <f>E3&amp;" desc"</f>
        <v>Casos Covid-19 até 05/04/2020 desc</v>
      </c>
      <c r="G3" s="67" t="str">
        <f>G5</f>
        <v>Leitos/ 10 mil habitantes (2018)</v>
      </c>
      <c r="H3" s="67" t="str">
        <f>G3&amp;" desc"</f>
        <v>Leitos/ 10 mil habitantes (2018) desc</v>
      </c>
    </row>
    <row r="4" spans="1:10" ht="15" thickBot="1" x14ac:dyDescent="0.4">
      <c r="A4" s="35" t="str">
        <f>Completa!A3</f>
        <v>Medidas dos Governo Estaduais para contenção da Covid-19 até 05 de abril</v>
      </c>
      <c r="B4" s="36"/>
      <c r="C4" s="36"/>
      <c r="D4" s="36"/>
      <c r="E4" s="36"/>
      <c r="F4" s="36"/>
      <c r="G4" s="36"/>
      <c r="H4" s="36"/>
      <c r="I4" s="36"/>
      <c r="J4" s="36"/>
    </row>
    <row r="5" spans="1:10" ht="51" customHeight="1" thickTop="1" thickBot="1" x14ac:dyDescent="0.4">
      <c r="A5" s="39"/>
      <c r="B5" s="70" t="s">
        <v>0</v>
      </c>
      <c r="C5" s="70" t="s">
        <v>1</v>
      </c>
      <c r="D5" s="70" t="s">
        <v>2</v>
      </c>
      <c r="E5" s="75" t="s">
        <v>185</v>
      </c>
      <c r="F5" s="70" t="s">
        <v>43</v>
      </c>
      <c r="G5" s="70" t="s">
        <v>46</v>
      </c>
      <c r="H5" s="70" t="s">
        <v>45</v>
      </c>
      <c r="I5" s="70" t="s">
        <v>3</v>
      </c>
      <c r="J5" s="70" t="s">
        <v>4</v>
      </c>
    </row>
    <row r="6" spans="1:10" ht="15" thickTop="1" x14ac:dyDescent="0.35">
      <c r="A6" s="40" t="s">
        <v>10</v>
      </c>
      <c r="B6" s="41">
        <f>INDEX(Completa!$4:$53,MATCH($A6,Completa!$A$4:$A$37,0),MATCH(B$5,Completa!$4:$4,0))</f>
        <v>210147125</v>
      </c>
      <c r="C6" s="42">
        <f>INDEX(Completa!$4:$53,MATCH($A6,Completa!$A$4:$A$37,0),MATCH(C$5,Completa!$4:$4,0))</f>
        <v>6583319.0000000298</v>
      </c>
      <c r="D6" s="41">
        <f>INDEX(Completa!$4:$53,MATCH($A6,Completa!$A$4:$A$37,0),MATCH(D$5,Completa!$4:$4,0))</f>
        <v>1439</v>
      </c>
      <c r="E6" s="41">
        <f>INDEX(Completa!$4:$53,MATCH($A6,Completa!$A$4:$A$37,0),MATCH(E$5,Completa!$4:$4,0))</f>
        <v>11130</v>
      </c>
      <c r="F6" s="41">
        <f>INDEX(Completa!$4:$53,MATCH($A6,Completa!$A$4:$A$37,0),MATCH(F$5,Completa!$4:$4,0))</f>
        <v>44253</v>
      </c>
      <c r="G6" s="43">
        <f>INDEX(Completa!$4:$53,MATCH($A6,Completa!$A$4:$A$37,0),MATCH(G$5,Completa!$4:$4,0))</f>
        <v>2.13</v>
      </c>
      <c r="H6" s="44" t="s">
        <v>57</v>
      </c>
      <c r="I6" s="44" t="s">
        <v>57</v>
      </c>
      <c r="J6" s="44" t="s">
        <v>57</v>
      </c>
    </row>
    <row r="7" spans="1:10" x14ac:dyDescent="0.35">
      <c r="A7" s="45" t="s">
        <v>11</v>
      </c>
      <c r="B7" s="46">
        <f>INDEX(Completa!$4:$53,MATCH($A7,Completa!$A$4:$A$37,0),MATCH(B$5,Completa!$4:$4,0))</f>
        <v>18430980</v>
      </c>
      <c r="C7" s="116">
        <f>INDEX(Completa!$4:$53,MATCH($A7,Completa!$A$4:$A$37,0),MATCH(C$5,Completa!$4:$4,0))</f>
        <v>367861.91633779113</v>
      </c>
      <c r="D7" s="46">
        <f>INDEX(Completa!$4:$53,MATCH($A7,Completa!$A$4:$A$37,0),MATCH(D$5,Completa!$4:$4,0))</f>
        <v>950.71428571428567</v>
      </c>
      <c r="E7" s="46">
        <f>INDEX(Completa!$4:$53,MATCH($A7,Completa!$A$4:$A$37,0),MATCH(E$5,Completa!$4:$4,0))</f>
        <v>651</v>
      </c>
      <c r="F7" s="46">
        <f>INDEX(Completa!$4:$53,MATCH($A7,Completa!$A$4:$A$37,0),MATCH(F$5,Completa!$4:$4,0))</f>
        <v>2206</v>
      </c>
      <c r="G7" s="48">
        <f>INDEX(Completa!$4:$53,MATCH($A7,Completa!$A$4:$A$37,0),MATCH(G$5,Completa!$4:$4,0))</f>
        <v>1.23</v>
      </c>
      <c r="H7" s="49" t="s">
        <v>57</v>
      </c>
      <c r="I7" s="49" t="s">
        <v>57</v>
      </c>
      <c r="J7" s="49" t="s">
        <v>57</v>
      </c>
    </row>
    <row r="8" spans="1:10" x14ac:dyDescent="0.35">
      <c r="A8" s="50" t="s">
        <v>12</v>
      </c>
      <c r="B8" s="51">
        <f>INDEX(Completa!$4:$53,MATCH($A8,Completa!$A$4:$A$37,0),MATCH(B$5,Completa!$4:$4,0))</f>
        <v>881935</v>
      </c>
      <c r="C8" s="52">
        <f>INDEX(Completa!$4:$53,MATCH($A8,Completa!$A$4:$A$37,0),MATCH(C$5,Completa!$4:$4,0))</f>
        <v>14271.063142244609</v>
      </c>
      <c r="D8" s="51">
        <f>INDEX(Completa!$4:$53,MATCH($A8,Completa!$A$4:$A$37,0),MATCH(D$5,Completa!$4:$4,0))</f>
        <v>890</v>
      </c>
      <c r="E8" s="51">
        <f>INDEX(Completa!$4:$53,MATCH($A8,Completa!$A$4:$A$37,0),MATCH(E$5,Completa!$4:$4,0))</f>
        <v>48</v>
      </c>
      <c r="F8" s="51">
        <f>INDEX(Completa!$4:$53,MATCH($A8,Completa!$A$4:$A$37,0),MATCH(F$5,Completa!$4:$4,0))</f>
        <v>75</v>
      </c>
      <c r="G8" s="53">
        <f>INDEX(Completa!$4:$53,MATCH($A8,Completa!$A$4:$A$37,0),MATCH(G$5,Completa!$4:$4,0))</f>
        <v>0.9</v>
      </c>
      <c r="H8" s="38">
        <f>INDEX(Completa!$4:$53,MATCH($A8,Completa!$A$4:$A$37,0),MATCH(H$5,Completa!$4:$4,0))</f>
        <v>1</v>
      </c>
      <c r="I8" s="38">
        <f>INDEX(Completa!$4:$53,MATCH($A8,Completa!$A$4:$A$37,0),MATCH(I$5,Completa!$4:$4,0))</f>
        <v>1</v>
      </c>
      <c r="J8" s="38">
        <f>INDEX(Completa!$4:$53,MATCH($A8,Completa!$A$4:$A$37,0),MATCH(J$5,Completa!$4:$4,0))</f>
        <v>1</v>
      </c>
    </row>
    <row r="9" spans="1:10" x14ac:dyDescent="0.35">
      <c r="A9" s="50" t="s">
        <v>13</v>
      </c>
      <c r="B9" s="51">
        <f>INDEX(Completa!$4:$53,MATCH($A9,Completa!$A$4:$A$37,0),MATCH(B$5,Completa!$4:$4,0))</f>
        <v>845731</v>
      </c>
      <c r="C9" s="52">
        <f>INDEX(Completa!$4:$53,MATCH($A9,Completa!$A$4:$A$37,0),MATCH(C$5,Completa!$4:$4,0))</f>
        <v>15479.885071218436</v>
      </c>
      <c r="D9" s="51">
        <f>INDEX(Completa!$4:$53,MATCH($A9,Completa!$A$4:$A$37,0),MATCH(D$5,Completa!$4:$4,0))</f>
        <v>880</v>
      </c>
      <c r="E9" s="51">
        <f>INDEX(Completa!$4:$53,MATCH($A9,Completa!$A$4:$A$37,0),MATCH(E$5,Completa!$4:$4,0))</f>
        <v>29</v>
      </c>
      <c r="F9" s="51">
        <f>INDEX(Completa!$4:$53,MATCH($A9,Completa!$A$4:$A$37,0),MATCH(F$5,Completa!$4:$4,0))</f>
        <v>82</v>
      </c>
      <c r="G9" s="53">
        <f>INDEX(Completa!$4:$53,MATCH($A9,Completa!$A$4:$A$37,0),MATCH(G$5,Completa!$4:$4,0))</f>
        <v>1.03</v>
      </c>
      <c r="H9" s="38">
        <f>INDEX(Completa!$4:$53,MATCH($A9,Completa!$A$4:$A$37,0),MATCH(H$5,Completa!$4:$4,0))</f>
        <v>1</v>
      </c>
      <c r="I9" s="38">
        <f>INDEX(Completa!$4:$53,MATCH($A9,Completa!$A$4:$A$37,0),MATCH(I$5,Completa!$4:$4,0))</f>
        <v>1</v>
      </c>
      <c r="J9" s="38">
        <f>INDEX(Completa!$4:$53,MATCH($A9,Completa!$A$4:$A$37,0),MATCH(J$5,Completa!$4:$4,0))</f>
        <v>1</v>
      </c>
    </row>
    <row r="10" spans="1:10" x14ac:dyDescent="0.35">
      <c r="A10" s="50" t="s">
        <v>14</v>
      </c>
      <c r="B10" s="51">
        <f>INDEX(Completa!$4:$53,MATCH($A10,Completa!$A$4:$A$37,0),MATCH(B$5,Completa!$4:$4,0))</f>
        <v>4144597</v>
      </c>
      <c r="C10" s="52">
        <f>INDEX(Completa!$4:$53,MATCH($A10,Completa!$A$4:$A$37,0),MATCH(C$5,Completa!$4:$4,0))</f>
        <v>93204.174998815113</v>
      </c>
      <c r="D10" s="51">
        <f>INDEX(Completa!$4:$53,MATCH($A10,Completa!$A$4:$A$37,0),MATCH(D$5,Completa!$4:$4,0))</f>
        <v>842</v>
      </c>
      <c r="E10" s="51">
        <f>INDEX(Completa!$4:$53,MATCH($A10,Completa!$A$4:$A$37,0),MATCH(E$5,Completa!$4:$4,0))</f>
        <v>417</v>
      </c>
      <c r="F10" s="51">
        <f>INDEX(Completa!$4:$53,MATCH($A10,Completa!$A$4:$A$37,0),MATCH(F$5,Completa!$4:$4,0))</f>
        <v>502</v>
      </c>
      <c r="G10" s="53">
        <f>INDEX(Completa!$4:$53,MATCH($A10,Completa!$A$4:$A$37,0),MATCH(G$5,Completa!$4:$4,0))</f>
        <v>1.24</v>
      </c>
      <c r="H10" s="38">
        <f>INDEX(Completa!$4:$53,MATCH($A10,Completa!$A$4:$A$37,0),MATCH(H$5,Completa!$4:$4,0))</f>
        <v>1</v>
      </c>
      <c r="I10" s="38">
        <f>INDEX(Completa!$4:$53,MATCH($A10,Completa!$A$4:$A$37,0),MATCH(I$5,Completa!$4:$4,0))</f>
        <v>1</v>
      </c>
      <c r="J10" s="38">
        <f>INDEX(Completa!$4:$53,MATCH($A10,Completa!$A$4:$A$37,0),MATCH(J$5,Completa!$4:$4,0))</f>
        <v>1</v>
      </c>
    </row>
    <row r="11" spans="1:10" x14ac:dyDescent="0.35">
      <c r="A11" s="50" t="s">
        <v>15</v>
      </c>
      <c r="B11" s="51">
        <f>INDEX(Completa!$4:$53,MATCH($A11,Completa!$A$4:$A$37,0),MATCH(B$5,Completa!$4:$4,0))</f>
        <v>8602865</v>
      </c>
      <c r="C11" s="52">
        <f>INDEX(Completa!$4:$53,MATCH($A11,Completa!$A$4:$A$37,0),MATCH(C$5,Completa!$4:$4,0))</f>
        <v>155195.37056411256</v>
      </c>
      <c r="D11" s="51">
        <f>INDEX(Completa!$4:$53,MATCH($A11,Completa!$A$4:$A$37,0),MATCH(D$5,Completa!$4:$4,0))</f>
        <v>807</v>
      </c>
      <c r="E11" s="51">
        <f>INDEX(Completa!$4:$53,MATCH($A11,Completa!$A$4:$A$37,0),MATCH(E$5,Completa!$4:$4,0))</f>
        <v>86</v>
      </c>
      <c r="F11" s="51">
        <f>INDEX(Completa!$4:$53,MATCH($A11,Completa!$A$4:$A$37,0),MATCH(F$5,Completa!$4:$4,0))</f>
        <v>984</v>
      </c>
      <c r="G11" s="53">
        <f>INDEX(Completa!$4:$53,MATCH($A11,Completa!$A$4:$A$37,0),MATCH(G$5,Completa!$4:$4,0))</f>
        <v>1.1200000000000001</v>
      </c>
      <c r="H11" s="38">
        <f>INDEX(Completa!$4:$53,MATCH($A11,Completa!$A$4:$A$37,0),MATCH(H$5,Completa!$4:$4,0))</f>
        <v>1</v>
      </c>
      <c r="I11" s="38">
        <f>INDEX(Completa!$4:$53,MATCH($A11,Completa!$A$4:$A$37,0),MATCH(I$5,Completa!$4:$4,0))</f>
        <v>1</v>
      </c>
      <c r="J11" s="38">
        <f>INDEX(Completa!$4:$53,MATCH($A11,Completa!$A$4:$A$37,0),MATCH(J$5,Completa!$4:$4,0))</f>
        <v>1</v>
      </c>
    </row>
    <row r="12" spans="1:10" x14ac:dyDescent="0.35">
      <c r="A12" s="50" t="s">
        <v>16</v>
      </c>
      <c r="B12" s="51">
        <f>INDEX(Completa!$4:$53,MATCH($A12,Completa!$A$4:$A$37,0),MATCH(B$5,Completa!$4:$4,0))</f>
        <v>1777225</v>
      </c>
      <c r="C12" s="52">
        <f>INDEX(Completa!$4:$53,MATCH($A12,Completa!$A$4:$A$37,0),MATCH(C$5,Completa!$4:$4,0))</f>
        <v>43506.498826059775</v>
      </c>
      <c r="D12" s="51">
        <f>INDEX(Completa!$4:$53,MATCH($A12,Completa!$A$4:$A$37,0),MATCH(D$5,Completa!$4:$4,0))</f>
        <v>1136</v>
      </c>
      <c r="E12" s="51">
        <f>INDEX(Completa!$4:$53,MATCH($A12,Completa!$A$4:$A$37,0),MATCH(E$5,Completa!$4:$4,0))</f>
        <v>12</v>
      </c>
      <c r="F12" s="51">
        <f>INDEX(Completa!$4:$53,MATCH($A12,Completa!$A$4:$A$37,0),MATCH(F$5,Completa!$4:$4,0))</f>
        <v>294</v>
      </c>
      <c r="G12" s="53">
        <f>INDEX(Completa!$4:$53,MATCH($A12,Completa!$A$4:$A$37,0),MATCH(G$5,Completa!$4:$4,0))</f>
        <v>1.63</v>
      </c>
      <c r="H12" s="38">
        <f>INDEX(Completa!$4:$53,MATCH($A12,Completa!$A$4:$A$37,0),MATCH(H$5,Completa!$4:$4,0))</f>
        <v>1</v>
      </c>
      <c r="I12" s="38">
        <f>INDEX(Completa!$4:$53,MATCH($A12,Completa!$A$4:$A$37,0),MATCH(I$5,Completa!$4:$4,0))</f>
        <v>1</v>
      </c>
      <c r="J12" s="38">
        <f>INDEX(Completa!$4:$53,MATCH($A12,Completa!$A$4:$A$37,0),MATCH(J$5,Completa!$4:$4,0))</f>
        <v>1</v>
      </c>
    </row>
    <row r="13" spans="1:10" x14ac:dyDescent="0.35">
      <c r="A13" s="50" t="s">
        <v>17</v>
      </c>
      <c r="B13" s="51">
        <f>INDEX(Completa!$4:$53,MATCH($A13,Completa!$A$4:$A$37,0),MATCH(B$5,Completa!$4:$4,0))</f>
        <v>605761</v>
      </c>
      <c r="C13" s="52">
        <f>INDEX(Completa!$4:$53,MATCH($A13,Completa!$A$4:$A$37,0),MATCH(C$5,Completa!$4:$4,0))</f>
        <v>12103.236367785659</v>
      </c>
      <c r="D13" s="51">
        <f>INDEX(Completa!$4:$53,MATCH($A13,Completa!$A$4:$A$37,0),MATCH(D$5,Completa!$4:$4,0))</f>
        <v>1044</v>
      </c>
      <c r="E13" s="51">
        <f>INDEX(Completa!$4:$53,MATCH($A13,Completa!$A$4:$A$37,0),MATCH(E$5,Completa!$4:$4,0))</f>
        <v>42</v>
      </c>
      <c r="F13" s="51">
        <f>INDEX(Completa!$4:$53,MATCH($A13,Completa!$A$4:$A$37,0),MATCH(F$5,Completa!$4:$4,0))</f>
        <v>48</v>
      </c>
      <c r="G13" s="53">
        <f>INDEX(Completa!$4:$53,MATCH($A13,Completa!$A$4:$A$37,0),MATCH(G$5,Completa!$4:$4,0))</f>
        <v>0.92</v>
      </c>
      <c r="H13" s="38">
        <f>INDEX(Completa!$4:$53,MATCH($A13,Completa!$A$4:$A$37,0),MATCH(H$5,Completa!$4:$4,0))</f>
        <v>1</v>
      </c>
      <c r="I13" s="38">
        <f>INDEX(Completa!$4:$53,MATCH($A13,Completa!$A$4:$A$37,0),MATCH(I$5,Completa!$4:$4,0))</f>
        <v>1</v>
      </c>
      <c r="J13" s="38">
        <f>INDEX(Completa!$4:$53,MATCH($A13,Completa!$A$4:$A$37,0),MATCH(J$5,Completa!$4:$4,0))</f>
        <v>1</v>
      </c>
    </row>
    <row r="14" spans="1:10" x14ac:dyDescent="0.35">
      <c r="A14" s="50" t="s">
        <v>18</v>
      </c>
      <c r="B14" s="51">
        <f>INDEX(Completa!$4:$53,MATCH($A14,Completa!$A$4:$A$37,0),MATCH(B$5,Completa!$4:$4,0))</f>
        <v>1572866</v>
      </c>
      <c r="C14" s="52">
        <f>INDEX(Completa!$4:$53,MATCH($A14,Completa!$A$4:$A$37,0),MATCH(C$5,Completa!$4:$4,0))</f>
        <v>34101.687367554958</v>
      </c>
      <c r="D14" s="51">
        <f>INDEX(Completa!$4:$53,MATCH($A14,Completa!$A$4:$A$37,0),MATCH(D$5,Completa!$4:$4,0))</f>
        <v>1056</v>
      </c>
      <c r="E14" s="51">
        <f>INDEX(Completa!$4:$53,MATCH($A14,Completa!$A$4:$A$37,0),MATCH(E$5,Completa!$4:$4,0))</f>
        <v>17</v>
      </c>
      <c r="F14" s="51">
        <f>INDEX(Completa!$4:$53,MATCH($A14,Completa!$A$4:$A$37,0),MATCH(F$5,Completa!$4:$4,0))</f>
        <v>221</v>
      </c>
      <c r="G14" s="53">
        <f>INDEX(Completa!$4:$53,MATCH($A14,Completa!$A$4:$A$37,0),MATCH(G$5,Completa!$4:$4,0))</f>
        <v>1.43</v>
      </c>
      <c r="H14" s="38">
        <f>INDEX(Completa!$4:$53,MATCH($A14,Completa!$A$4:$A$37,0),MATCH(H$5,Completa!$4:$4,0))</f>
        <v>1</v>
      </c>
      <c r="I14" s="38">
        <f>INDEX(Completa!$4:$53,MATCH($A14,Completa!$A$4:$A$37,0),MATCH(I$5,Completa!$4:$4,0))</f>
        <v>1</v>
      </c>
      <c r="J14" s="38">
        <f>INDEX(Completa!$4:$53,MATCH($A14,Completa!$A$4:$A$37,0),MATCH(J$5,Completa!$4:$4,0))</f>
        <v>1</v>
      </c>
    </row>
    <row r="15" spans="1:10" x14ac:dyDescent="0.35">
      <c r="A15" s="45" t="s">
        <v>19</v>
      </c>
      <c r="B15" s="46">
        <f>INDEX(Completa!$4:$53,MATCH($A15,Completa!$A$4:$A$37,0),MATCH(B$5,Completa!$4:$4,0))</f>
        <v>57071654</v>
      </c>
      <c r="C15" s="47">
        <f>INDEX(Completa!$4:$53,MATCH($A15,Completa!$A$4:$A$37,0),MATCH(C$5,Completa!$4:$4,0))</f>
        <v>953213.24107317429</v>
      </c>
      <c r="D15" s="46">
        <f>INDEX(Completa!$4:$53,MATCH($A15,Completa!$A$4:$A$37,0),MATCH(D$5,Completa!$4:$4,0))</f>
        <v>887.22222222222217</v>
      </c>
      <c r="E15" s="46">
        <f>INDEX(Completa!$4:$53,MATCH($A15,Completa!$A$4:$A$37,0),MATCH(E$5,Completa!$4:$4,0))</f>
        <v>1880</v>
      </c>
      <c r="F15" s="46">
        <f>INDEX(Completa!$4:$53,MATCH($A15,Completa!$A$4:$A$37,0),MATCH(F$5,Completa!$4:$4,0))</f>
        <v>8270</v>
      </c>
      <c r="G15" s="48">
        <f>INDEX(Completa!$4:$53,MATCH($A15,Completa!$A$4:$A$37,0),MATCH(G$5,Completa!$4:$4,0))</f>
        <v>1.44</v>
      </c>
      <c r="H15" s="49" t="s">
        <v>57</v>
      </c>
      <c r="I15" s="49" t="s">
        <v>57</v>
      </c>
      <c r="J15" s="49" t="s">
        <v>57</v>
      </c>
    </row>
    <row r="16" spans="1:10" x14ac:dyDescent="0.35">
      <c r="A16" s="50" t="s">
        <v>20</v>
      </c>
      <c r="B16" s="51">
        <f>INDEX(Completa!$4:$53,MATCH($A16,Completa!$A$4:$A$37,0),MATCH(B$5,Completa!$4:$4,0))</f>
        <v>3337357</v>
      </c>
      <c r="C16" s="54">
        <f>INDEX(Completa!$4:$53,MATCH($A16,Completa!$A$4:$A$37,0),MATCH(C$5,Completa!$4:$4,0))</f>
        <v>52843.468177159652</v>
      </c>
      <c r="D16" s="51">
        <f>INDEX(Completa!$4:$53,MATCH($A16,Completa!$A$4:$A$37,0),MATCH(D$5,Completa!$4:$4,0))</f>
        <v>731</v>
      </c>
      <c r="E16" s="51">
        <f>INDEX(Completa!$4:$53,MATCH($A16,Completa!$A$4:$A$37,0),MATCH(E$5,Completa!$4:$4,0))</f>
        <v>28</v>
      </c>
      <c r="F16" s="51">
        <f>INDEX(Completa!$4:$53,MATCH($A16,Completa!$A$4:$A$37,0),MATCH(F$5,Completa!$4:$4,0))</f>
        <v>491</v>
      </c>
      <c r="G16" s="53">
        <f>INDEX(Completa!$4:$53,MATCH($A16,Completa!$A$4:$A$37,0),MATCH(G$5,Completa!$4:$4,0))</f>
        <v>1.45</v>
      </c>
      <c r="H16" s="38">
        <f>INDEX(Completa!$4:$53,MATCH($A16,Completa!$A$4:$A$37,0),MATCH(H$5,Completa!$4:$4,0))</f>
        <v>1</v>
      </c>
      <c r="I16" s="38">
        <f>INDEX(Completa!$4:$53,MATCH($A16,Completa!$A$4:$A$37,0),MATCH(I$5,Completa!$4:$4,0))</f>
        <v>1</v>
      </c>
      <c r="J16" s="38">
        <f>INDEX(Completa!$4:$53,MATCH($A16,Completa!$A$4:$A$37,0),MATCH(J$5,Completa!$4:$4,0))</f>
        <v>1</v>
      </c>
    </row>
    <row r="17" spans="1:10" x14ac:dyDescent="0.35">
      <c r="A17" s="50" t="s">
        <v>21</v>
      </c>
      <c r="B17" s="51">
        <f>INDEX(Completa!$4:$53,MATCH($A17,Completa!$A$4:$A$37,0),MATCH(B$5,Completa!$4:$4,0))</f>
        <v>14873064</v>
      </c>
      <c r="C17" s="54">
        <f>INDEX(Completa!$4:$53,MATCH($A17,Completa!$A$4:$A$37,0),MATCH(C$5,Completa!$4:$4,0))</f>
        <v>268660.84078630421</v>
      </c>
      <c r="D17" s="51">
        <f>INDEX(Completa!$4:$53,MATCH($A17,Completa!$A$4:$A$37,0),MATCH(D$5,Completa!$4:$4,0))</f>
        <v>913</v>
      </c>
      <c r="E17" s="51">
        <f>INDEX(Completa!$4:$53,MATCH($A17,Completa!$A$4:$A$37,0),MATCH(E$5,Completa!$4:$4,0))</f>
        <v>401</v>
      </c>
      <c r="F17" s="51">
        <f>INDEX(Completa!$4:$53,MATCH($A17,Completa!$A$4:$A$37,0),MATCH(F$5,Completa!$4:$4,0))</f>
        <v>2029</v>
      </c>
      <c r="G17" s="53">
        <f>INDEX(Completa!$4:$53,MATCH($A17,Completa!$A$4:$A$37,0),MATCH(G$5,Completa!$4:$4,0))</f>
        <v>1.32</v>
      </c>
      <c r="H17" s="38">
        <f>INDEX(Completa!$4:$53,MATCH($A17,Completa!$A$4:$A$37,0),MATCH(H$5,Completa!$4:$4,0))</f>
        <v>1</v>
      </c>
      <c r="I17" s="38">
        <f>INDEX(Completa!$4:$53,MATCH($A17,Completa!$A$4:$A$37,0),MATCH(I$5,Completa!$4:$4,0))</f>
        <v>1</v>
      </c>
      <c r="J17" s="38">
        <f>INDEX(Completa!$4:$53,MATCH($A17,Completa!$A$4:$A$37,0),MATCH(J$5,Completa!$4:$4,0))</f>
        <v>1</v>
      </c>
    </row>
    <row r="18" spans="1:10" x14ac:dyDescent="0.35">
      <c r="A18" s="50" t="s">
        <v>22</v>
      </c>
      <c r="B18" s="51">
        <f>INDEX(Completa!$4:$53,MATCH($A18,Completa!$A$4:$A$37,0),MATCH(B$5,Completa!$4:$4,0))</f>
        <v>9132078</v>
      </c>
      <c r="C18" s="54">
        <f>INDEX(Completa!$4:$53,MATCH($A18,Completa!$A$4:$A$37,0),MATCH(C$5,Completa!$4:$4,0))</f>
        <v>147890.39175538524</v>
      </c>
      <c r="D18" s="51">
        <f>INDEX(Completa!$4:$53,MATCH($A18,Completa!$A$4:$A$37,0),MATCH(D$5,Completa!$4:$4,0))</f>
        <v>942</v>
      </c>
      <c r="E18" s="51">
        <f>INDEX(Completa!$4:$53,MATCH($A18,Completa!$A$4:$A$37,0),MATCH(E$5,Completa!$4:$4,0))</f>
        <v>823</v>
      </c>
      <c r="F18" s="51">
        <f>INDEX(Completa!$4:$53,MATCH($A18,Completa!$A$4:$A$37,0),MATCH(F$5,Completa!$4:$4,0))</f>
        <v>1203</v>
      </c>
      <c r="G18" s="53">
        <f>INDEX(Completa!$4:$53,MATCH($A18,Completa!$A$4:$A$37,0),MATCH(G$5,Completa!$4:$4,0))</f>
        <v>1.33</v>
      </c>
      <c r="H18" s="38">
        <f>INDEX(Completa!$4:$53,MATCH($A18,Completa!$A$4:$A$37,0),MATCH(H$5,Completa!$4:$4,0))</f>
        <v>1</v>
      </c>
      <c r="I18" s="38">
        <f>INDEX(Completa!$4:$53,MATCH($A18,Completa!$A$4:$A$37,0),MATCH(I$5,Completa!$4:$4,0))</f>
        <v>1</v>
      </c>
      <c r="J18" s="38">
        <f>INDEX(Completa!$4:$53,MATCH($A18,Completa!$A$4:$A$37,0),MATCH(J$5,Completa!$4:$4,0))</f>
        <v>1</v>
      </c>
    </row>
    <row r="19" spans="1:10" x14ac:dyDescent="0.35">
      <c r="A19" s="50" t="s">
        <v>23</v>
      </c>
      <c r="B19" s="51">
        <f>INDEX(Completa!$4:$53,MATCH($A19,Completa!$A$4:$A$37,0),MATCH(B$5,Completa!$4:$4,0))</f>
        <v>7075181</v>
      </c>
      <c r="C19" s="54">
        <f>INDEX(Completa!$4:$53,MATCH($A19,Completa!$A$4:$A$37,0),MATCH(C$5,Completa!$4:$4,0))</f>
        <v>89524.183600037883</v>
      </c>
      <c r="D19" s="51">
        <f>INDEX(Completa!$4:$53,MATCH($A19,Completa!$A$4:$A$37,0),MATCH(D$5,Completa!$4:$4,0))</f>
        <v>636</v>
      </c>
      <c r="E19" s="51">
        <f>INDEX(Completa!$4:$53,MATCH($A19,Completa!$A$4:$A$37,0),MATCH(E$5,Completa!$4:$4,0))</f>
        <v>96</v>
      </c>
      <c r="F19" s="51">
        <f>INDEX(Completa!$4:$53,MATCH($A19,Completa!$A$4:$A$37,0),MATCH(F$5,Completa!$4:$4,0))</f>
        <v>787</v>
      </c>
      <c r="G19" s="53">
        <f>INDEX(Completa!$4:$53,MATCH($A19,Completa!$A$4:$A$37,0),MATCH(G$5,Completa!$4:$4,0))</f>
        <v>1.1200000000000001</v>
      </c>
      <c r="H19" s="38">
        <f>INDEX(Completa!$4:$53,MATCH($A19,Completa!$A$4:$A$37,0),MATCH(H$5,Completa!$4:$4,0))</f>
        <v>1</v>
      </c>
      <c r="I19" s="38">
        <f>INDEX(Completa!$4:$53,MATCH($A19,Completa!$A$4:$A$37,0),MATCH(I$5,Completa!$4:$4,0))</f>
        <v>1</v>
      </c>
      <c r="J19" s="38">
        <f>INDEX(Completa!$4:$53,MATCH($A19,Completa!$A$4:$A$37,0),MATCH(J$5,Completa!$4:$4,0))</f>
        <v>1</v>
      </c>
    </row>
    <row r="20" spans="1:10" x14ac:dyDescent="0.35">
      <c r="A20" s="50" t="s">
        <v>24</v>
      </c>
      <c r="B20" s="51">
        <f>INDEX(Completa!$4:$53,MATCH($A20,Completa!$A$4:$A$37,0),MATCH(B$5,Completa!$4:$4,0))</f>
        <v>4018127</v>
      </c>
      <c r="C20" s="54">
        <f>INDEX(Completa!$4:$53,MATCH($A20,Completa!$A$4:$A$37,0),MATCH(C$5,Completa!$4:$4,0))</f>
        <v>62386.786644376683</v>
      </c>
      <c r="D20" s="51">
        <f>INDEX(Completa!$4:$53,MATCH($A20,Completa!$A$4:$A$37,0),MATCH(D$5,Completa!$4:$4,0))</f>
        <v>929</v>
      </c>
      <c r="E20" s="51">
        <f>INDEX(Completa!$4:$53,MATCH($A20,Completa!$A$4:$A$37,0),MATCH(E$5,Completa!$4:$4,0))</f>
        <v>34</v>
      </c>
      <c r="F20" s="51">
        <f>INDEX(Completa!$4:$53,MATCH($A20,Completa!$A$4:$A$37,0),MATCH(F$5,Completa!$4:$4,0))</f>
        <v>608</v>
      </c>
      <c r="G20" s="53">
        <f>INDEX(Completa!$4:$53,MATCH($A20,Completa!$A$4:$A$37,0),MATCH(G$5,Completa!$4:$4,0))</f>
        <v>1.51</v>
      </c>
      <c r="H20" s="38">
        <f>INDEX(Completa!$4:$53,MATCH($A20,Completa!$A$4:$A$37,0),MATCH(H$5,Completa!$4:$4,0))</f>
        <v>1</v>
      </c>
      <c r="I20" s="38">
        <f>INDEX(Completa!$4:$53,MATCH($A20,Completa!$A$4:$A$37,0),MATCH(I$5,Completa!$4:$4,0))</f>
        <v>1</v>
      </c>
      <c r="J20" s="38">
        <f>INDEX(Completa!$4:$53,MATCH($A20,Completa!$A$4:$A$37,0),MATCH(J$5,Completa!$4:$4,0))</f>
        <v>1</v>
      </c>
    </row>
    <row r="21" spans="1:10" x14ac:dyDescent="0.35">
      <c r="A21" s="50" t="s">
        <v>25</v>
      </c>
      <c r="B21" s="51">
        <f>INDEX(Completa!$4:$53,MATCH($A21,Completa!$A$4:$A$37,0),MATCH(B$5,Completa!$4:$4,0))</f>
        <v>9557071</v>
      </c>
      <c r="C21" s="54">
        <f>INDEX(Completa!$4:$53,MATCH($A21,Completa!$A$4:$A$37,0),MATCH(C$5,Completa!$4:$4,0))</f>
        <v>181550.64201515104</v>
      </c>
      <c r="D21" s="51">
        <f>INDEX(Completa!$4:$53,MATCH($A21,Completa!$A$4:$A$37,0),MATCH(D$5,Completa!$4:$4,0))</f>
        <v>970</v>
      </c>
      <c r="E21" s="51">
        <f>INDEX(Completa!$4:$53,MATCH($A21,Completa!$A$4:$A$37,0),MATCH(E$5,Completa!$4:$4,0))</f>
        <v>201</v>
      </c>
      <c r="F21" s="51">
        <f>INDEX(Completa!$4:$53,MATCH($A21,Completa!$A$4:$A$37,0),MATCH(F$5,Completa!$4:$4,0))</f>
        <v>1861</v>
      </c>
      <c r="G21" s="53">
        <f>INDEX(Completa!$4:$53,MATCH($A21,Completa!$A$4:$A$37,0),MATCH(G$5,Completa!$4:$4,0))</f>
        <v>1.96</v>
      </c>
      <c r="H21" s="38">
        <f>INDEX(Completa!$4:$53,MATCH($A21,Completa!$A$4:$A$37,0),MATCH(H$5,Completa!$4:$4,0))</f>
        <v>1</v>
      </c>
      <c r="I21" s="38">
        <f>INDEX(Completa!$4:$53,MATCH($A21,Completa!$A$4:$A$37,0),MATCH(I$5,Completa!$4:$4,0))</f>
        <v>1</v>
      </c>
      <c r="J21" s="38">
        <f>INDEX(Completa!$4:$53,MATCH($A21,Completa!$A$4:$A$37,0),MATCH(J$5,Completa!$4:$4,0))</f>
        <v>1</v>
      </c>
    </row>
    <row r="22" spans="1:10" x14ac:dyDescent="0.35">
      <c r="A22" s="50" t="s">
        <v>26</v>
      </c>
      <c r="B22" s="51">
        <f>INDEX(Completa!$4:$53,MATCH($A22,Completa!$A$4:$A$37,0),MATCH(B$5,Completa!$4:$4,0))</f>
        <v>3273227</v>
      </c>
      <c r="C22" s="54">
        <f>INDEX(Completa!$4:$53,MATCH($A22,Completa!$A$4:$A$37,0),MATCH(C$5,Completa!$4:$4,0))</f>
        <v>45358.615520801308</v>
      </c>
      <c r="D22" s="51">
        <f>INDEX(Completa!$4:$53,MATCH($A22,Completa!$A$4:$A$37,0),MATCH(D$5,Completa!$4:$4,0))</f>
        <v>827</v>
      </c>
      <c r="E22" s="51">
        <f>INDEX(Completa!$4:$53,MATCH($A22,Completa!$A$4:$A$37,0),MATCH(E$5,Completa!$4:$4,0))</f>
        <v>23</v>
      </c>
      <c r="F22" s="51">
        <f>INDEX(Completa!$4:$53,MATCH($A22,Completa!$A$4:$A$37,0),MATCH(F$5,Completa!$4:$4,0))</f>
        <v>353</v>
      </c>
      <c r="G22" s="53">
        <f>INDEX(Completa!$4:$53,MATCH($A22,Completa!$A$4:$A$37,0),MATCH(G$5,Completa!$4:$4,0))</f>
        <v>1.1000000000000001</v>
      </c>
      <c r="H22" s="38">
        <f>INDEX(Completa!$4:$53,MATCH($A22,Completa!$A$4:$A$37,0),MATCH(H$5,Completa!$4:$4,0))</f>
        <v>1</v>
      </c>
      <c r="I22" s="38">
        <f>INDEX(Completa!$4:$53,MATCH($A22,Completa!$A$4:$A$37,0),MATCH(I$5,Completa!$4:$4,0))</f>
        <v>1</v>
      </c>
      <c r="J22" s="38">
        <f>INDEX(Completa!$4:$53,MATCH($A22,Completa!$A$4:$A$37,0),MATCH(J$5,Completa!$4:$4,0))</f>
        <v>1</v>
      </c>
    </row>
    <row r="23" spans="1:10" x14ac:dyDescent="0.35">
      <c r="A23" s="50" t="s">
        <v>27</v>
      </c>
      <c r="B23" s="51">
        <f>INDEX(Completa!$4:$53,MATCH($A23,Completa!$A$4:$A$37,0),MATCH(B$5,Completa!$4:$4,0))</f>
        <v>3506853</v>
      </c>
      <c r="C23" s="54">
        <f>INDEX(Completa!$4:$53,MATCH($A23,Completa!$A$4:$A$37,0),MATCH(C$5,Completa!$4:$4,0))</f>
        <v>64294.546555611756</v>
      </c>
      <c r="D23" s="51">
        <f>INDEX(Completa!$4:$53,MATCH($A23,Completa!$A$4:$A$37,0),MATCH(D$5,Completa!$4:$4,0))</f>
        <v>1057</v>
      </c>
      <c r="E23" s="51">
        <f>INDEX(Completa!$4:$53,MATCH($A23,Completa!$A$4:$A$37,0),MATCH(E$5,Completa!$4:$4,0))</f>
        <v>242</v>
      </c>
      <c r="F23" s="51">
        <f>INDEX(Completa!$4:$53,MATCH($A23,Completa!$A$4:$A$37,0),MATCH(F$5,Completa!$4:$4,0))</f>
        <v>601</v>
      </c>
      <c r="G23" s="53">
        <f>INDEX(Completa!$4:$53,MATCH($A23,Completa!$A$4:$A$37,0),MATCH(G$5,Completa!$4:$4,0))</f>
        <v>1.71</v>
      </c>
      <c r="H23" s="38">
        <f>INDEX(Completa!$4:$53,MATCH($A23,Completa!$A$4:$A$37,0),MATCH(H$5,Completa!$4:$4,0))</f>
        <v>1</v>
      </c>
      <c r="I23" s="38">
        <f>INDEX(Completa!$4:$53,MATCH($A23,Completa!$A$4:$A$37,0),MATCH(I$5,Completa!$4:$4,0))</f>
        <v>1</v>
      </c>
      <c r="J23" s="38">
        <f>INDEX(Completa!$4:$53,MATCH($A23,Completa!$A$4:$A$37,0),MATCH(J$5,Completa!$4:$4,0))</f>
        <v>1</v>
      </c>
    </row>
    <row r="24" spans="1:10" x14ac:dyDescent="0.35">
      <c r="A24" s="50" t="s">
        <v>28</v>
      </c>
      <c r="B24" s="51">
        <f>INDEX(Completa!$4:$53,MATCH($A24,Completa!$A$4:$A$37,0),MATCH(B$5,Completa!$4:$4,0))</f>
        <v>2298696</v>
      </c>
      <c r="C24" s="54">
        <f>INDEX(Completa!$4:$53,MATCH($A24,Completa!$A$4:$A$37,0),MATCH(C$5,Completa!$4:$4,0))</f>
        <v>40703.766018346563</v>
      </c>
      <c r="D24" s="51">
        <f>INDEX(Completa!$4:$53,MATCH($A24,Completa!$A$4:$A$37,0),MATCH(D$5,Completa!$4:$4,0))</f>
        <v>980</v>
      </c>
      <c r="E24" s="51">
        <f>INDEX(Completa!$4:$53,MATCH($A24,Completa!$A$4:$A$37,0),MATCH(E$5,Completa!$4:$4,0))</f>
        <v>32</v>
      </c>
      <c r="F24" s="51">
        <f>INDEX(Completa!$4:$53,MATCH($A24,Completa!$A$4:$A$37,0),MATCH(F$5,Completa!$4:$4,0))</f>
        <v>339</v>
      </c>
      <c r="G24" s="53">
        <f>INDEX(Completa!$4:$53,MATCH($A24,Completa!$A$4:$A$37,0),MATCH(G$5,Completa!$4:$4,0))</f>
        <v>1.48</v>
      </c>
      <c r="H24" s="38">
        <f>INDEX(Completa!$4:$53,MATCH($A24,Completa!$A$4:$A$37,0),MATCH(H$5,Completa!$4:$4,0))</f>
        <v>1</v>
      </c>
      <c r="I24" s="38">
        <f>INDEX(Completa!$4:$53,MATCH($A24,Completa!$A$4:$A$37,0),MATCH(I$5,Completa!$4:$4,0))</f>
        <v>1</v>
      </c>
      <c r="J24" s="38">
        <f>INDEX(Completa!$4:$53,MATCH($A24,Completa!$A$4:$A$37,0),MATCH(J$5,Completa!$4:$4,0))</f>
        <v>1</v>
      </c>
    </row>
    <row r="25" spans="1:10" x14ac:dyDescent="0.35">
      <c r="A25" s="45" t="s">
        <v>29</v>
      </c>
      <c r="B25" s="46">
        <f>INDEX(Completa!$4:$53,MATCH($A25,Completa!$A$4:$A$37,0),MATCH(B$5,Completa!$4:$4,0))</f>
        <v>16297074</v>
      </c>
      <c r="C25" s="47">
        <f>INDEX(Completa!$4:$53,MATCH($A25,Completa!$A$4:$A$37,0),MATCH(C$5,Completa!$4:$4,0))</f>
        <v>659758.6991173795</v>
      </c>
      <c r="D25" s="46">
        <f>INDEX(Completa!$4:$53,MATCH($A25,Completa!$A$4:$A$37,0),MATCH(D$5,Completa!$4:$4,0))</f>
        <v>1727.25</v>
      </c>
      <c r="E25" s="46">
        <f>INDEX(Completa!$4:$53,MATCH($A25,Completa!$A$4:$A$37,0),MATCH(E$5,Completa!$4:$4,0))</f>
        <v>708</v>
      </c>
      <c r="F25" s="46">
        <f>INDEX(Completa!$4:$53,MATCH($A25,Completa!$A$4:$A$37,0),MATCH(F$5,Completa!$4:$4,0))</f>
        <v>3801</v>
      </c>
      <c r="G25" s="48">
        <f>INDEX(Completa!$4:$53,MATCH($A25,Completa!$A$4:$A$37,0),MATCH(G$5,Completa!$4:$4,0))</f>
        <v>2.39</v>
      </c>
      <c r="H25" s="49" t="s">
        <v>57</v>
      </c>
      <c r="I25" s="49" t="s">
        <v>57</v>
      </c>
      <c r="J25" s="49" t="s">
        <v>57</v>
      </c>
    </row>
    <row r="26" spans="1:10" x14ac:dyDescent="0.35">
      <c r="A26" s="50" t="s">
        <v>30</v>
      </c>
      <c r="B26" s="51">
        <f>INDEX(Completa!$4:$53,MATCH($A26,Completa!$A$4:$A$37,0),MATCH(B$5,Completa!$4:$4,0))</f>
        <v>7018354</v>
      </c>
      <c r="C26" s="52">
        <f>INDEX(Completa!$4:$53,MATCH($A26,Completa!$A$4:$A$37,0),MATCH(C$5,Completa!$4:$4,0))</f>
        <v>191898.68952713197</v>
      </c>
      <c r="D26" s="51">
        <f>INDEX(Completa!$4:$53,MATCH($A26,Completa!$A$4:$A$37,0),MATCH(D$5,Completa!$4:$4,0))</f>
        <v>1306</v>
      </c>
      <c r="E26" s="51">
        <f>INDEX(Completa!$4:$53,MATCH($A26,Completa!$A$4:$A$37,0),MATCH(E$5,Completa!$4:$4,0))</f>
        <v>115</v>
      </c>
      <c r="F26" s="51">
        <f>INDEX(Completa!$4:$53,MATCH($A26,Completa!$A$4:$A$37,0),MATCH(F$5,Completa!$4:$4,0))</f>
        <v>1409</v>
      </c>
      <c r="G26" s="53">
        <f>INDEX(Completa!$4:$53,MATCH($A26,Completa!$A$4:$A$37,0),MATCH(G$5,Completa!$4:$4,0))</f>
        <v>2.08</v>
      </c>
      <c r="H26" s="38">
        <f>INDEX(Completa!$4:$53,MATCH($A26,Completa!$A$4:$A$37,0),MATCH(H$5,Completa!$4:$4,0))</f>
        <v>1</v>
      </c>
      <c r="I26" s="38">
        <f>INDEX(Completa!$4:$53,MATCH($A26,Completa!$A$4:$A$37,0),MATCH(I$5,Completa!$4:$4,0))</f>
        <v>1</v>
      </c>
      <c r="J26" s="38">
        <f>INDEX(Completa!$4:$53,MATCH($A26,Completa!$A$4:$A$37,0),MATCH(J$5,Completa!$4:$4,0))</f>
        <v>1</v>
      </c>
    </row>
    <row r="27" spans="1:10" x14ac:dyDescent="0.35">
      <c r="A27" s="50" t="s">
        <v>31</v>
      </c>
      <c r="B27" s="51">
        <f>INDEX(Completa!$4:$53,MATCH($A27,Completa!$A$4:$A$37,0),MATCH(B$5,Completa!$4:$4,0))</f>
        <v>3484466</v>
      </c>
      <c r="C27" s="54">
        <f>INDEX(Completa!$4:$53,MATCH($A27,Completa!$A$4:$A$37,0),MATCH(C$5,Completa!$4:$4,0))</f>
        <v>126805.05783788257</v>
      </c>
      <c r="D27" s="51">
        <f>INDEX(Completa!$4:$53,MATCH($A27,Completa!$A$4:$A$37,0),MATCH(D$5,Completa!$4:$4,0))</f>
        <v>1403</v>
      </c>
      <c r="E27" s="51">
        <f>INDEX(Completa!$4:$53,MATCH($A27,Completa!$A$4:$A$37,0),MATCH(E$5,Completa!$4:$4,0))</f>
        <v>60</v>
      </c>
      <c r="F27" s="51">
        <f>INDEX(Completa!$4:$53,MATCH($A27,Completa!$A$4:$A$37,0),MATCH(F$5,Completa!$4:$4,0))</f>
        <v>877</v>
      </c>
      <c r="G27" s="53">
        <f>INDEX(Completa!$4:$53,MATCH($A27,Completa!$A$4:$A$37,0),MATCH(G$5,Completa!$4:$4,0))</f>
        <v>2.62</v>
      </c>
      <c r="H27" s="38">
        <f>INDEX(Completa!$4:$53,MATCH($A27,Completa!$A$4:$A$37,0),MATCH(H$5,Completa!$4:$4,0))</f>
        <v>1</v>
      </c>
      <c r="I27" s="38">
        <f>INDEX(Completa!$4:$53,MATCH($A27,Completa!$A$4:$A$37,0),MATCH(I$5,Completa!$4:$4,0))</f>
        <v>1</v>
      </c>
      <c r="J27" s="38">
        <f>INDEX(Completa!$4:$53,MATCH($A27,Completa!$A$4:$A$37,0),MATCH(J$5,Completa!$4:$4,0))</f>
        <v>1</v>
      </c>
    </row>
    <row r="28" spans="1:10" x14ac:dyDescent="0.35">
      <c r="A28" s="50" t="s">
        <v>32</v>
      </c>
      <c r="B28" s="51">
        <f>INDEX(Completa!$4:$53,MATCH($A28,Completa!$A$4:$A$37,0),MATCH(B$5,Completa!$4:$4,0))</f>
        <v>2778986</v>
      </c>
      <c r="C28" s="54">
        <f>INDEX(Completa!$4:$53,MATCH($A28,Completa!$A$4:$A$37,0),MATCH(C$5,Completa!$4:$4,0))</f>
        <v>96372.195278726562</v>
      </c>
      <c r="D28" s="51">
        <f>INDEX(Completa!$4:$53,MATCH($A28,Completa!$A$4:$A$37,0),MATCH(D$5,Completa!$4:$4,0))</f>
        <v>1514</v>
      </c>
      <c r="E28" s="51">
        <f>INDEX(Completa!$4:$53,MATCH($A28,Completa!$A$4:$A$37,0),MATCH(E$5,Completa!$4:$4,0))</f>
        <v>65</v>
      </c>
      <c r="F28" s="51">
        <f>INDEX(Completa!$4:$53,MATCH($A28,Completa!$A$4:$A$37,0),MATCH(F$5,Completa!$4:$4,0))</f>
        <v>484</v>
      </c>
      <c r="G28" s="53">
        <f>INDEX(Completa!$4:$53,MATCH($A28,Completa!$A$4:$A$37,0),MATCH(G$5,Completa!$4:$4,0))</f>
        <v>1.78</v>
      </c>
      <c r="H28" s="38">
        <f>INDEX(Completa!$4:$53,MATCH($A28,Completa!$A$4:$A$37,0),MATCH(H$5,Completa!$4:$4,0))</f>
        <v>1</v>
      </c>
      <c r="I28" s="38">
        <f>INDEX(Completa!$4:$53,MATCH($A28,Completa!$A$4:$A$37,0),MATCH(I$5,Completa!$4:$4,0))</f>
        <v>1</v>
      </c>
      <c r="J28" s="38">
        <f>INDEX(Completa!$4:$53,MATCH($A28,Completa!$A$4:$A$37,0),MATCH(J$5,Completa!$4:$4,0))</f>
        <v>1</v>
      </c>
    </row>
    <row r="29" spans="1:10" x14ac:dyDescent="0.35">
      <c r="A29" s="50" t="s">
        <v>33</v>
      </c>
      <c r="B29" s="51">
        <f>INDEX(Completa!$4:$53,MATCH($A29,Completa!$A$4:$A$37,0),MATCH(B$5,Completa!$4:$4,0))</f>
        <v>3015268</v>
      </c>
      <c r="C29" s="52">
        <f>INDEX(Completa!$4:$53,MATCH($A29,Completa!$A$4:$A$37,0),MATCH(C$5,Completa!$4:$4,0))</f>
        <v>244682.75647363835</v>
      </c>
      <c r="D29" s="51">
        <f>INDEX(Completa!$4:$53,MATCH($A29,Completa!$A$4:$A$37,0),MATCH(D$5,Completa!$4:$4,0))</f>
        <v>2686</v>
      </c>
      <c r="E29" s="51">
        <f>INDEX(Completa!$4:$53,MATCH($A29,Completa!$A$4:$A$37,0),MATCH(E$5,Completa!$4:$4,0))</f>
        <v>468</v>
      </c>
      <c r="F29" s="51">
        <f>INDEX(Completa!$4:$53,MATCH($A29,Completa!$A$4:$A$37,0),MATCH(F$5,Completa!$4:$4,0))</f>
        <v>1031</v>
      </c>
      <c r="G29" s="53">
        <f>INDEX(Completa!$4:$53,MATCH($A29,Completa!$A$4:$A$37,0),MATCH(G$5,Completa!$4:$4,0))</f>
        <v>3.39</v>
      </c>
      <c r="H29" s="38">
        <f>INDEX(Completa!$4:$53,MATCH($A29,Completa!$A$4:$A$37,0),MATCH(H$5,Completa!$4:$4,0))</f>
        <v>1</v>
      </c>
      <c r="I29" s="38">
        <f>INDEX(Completa!$4:$53,MATCH($A29,Completa!$A$4:$A$37,0),MATCH(I$5,Completa!$4:$4,0))</f>
        <v>1</v>
      </c>
      <c r="J29" s="38">
        <f>INDEX(Completa!$4:$53,MATCH($A29,Completa!$A$4:$A$37,0),MATCH(J$5,Completa!$4:$4,0))</f>
        <v>1</v>
      </c>
    </row>
    <row r="30" spans="1:10" x14ac:dyDescent="0.35">
      <c r="A30" s="45" t="s">
        <v>34</v>
      </c>
      <c r="B30" s="46">
        <f>INDEX(Completa!$4:$53,MATCH($A30,Completa!$A$4:$A$37,0),MATCH(B$5,Completa!$4:$4,0))</f>
        <v>88371433</v>
      </c>
      <c r="C30" s="47">
        <f>INDEX(Completa!$4:$53,MATCH($A30,Completa!$A$4:$A$37,0),MATCH(C$5,Completa!$4:$4,0))</f>
        <v>3480767.3119192827</v>
      </c>
      <c r="D30" s="46">
        <f>INDEX(Completa!$4:$53,MATCH($A30,Completa!$A$4:$A$37,0),MATCH(D$5,Completa!$4:$4,0))</f>
        <v>1665.75</v>
      </c>
      <c r="E30" s="46">
        <f>INDEX(Completa!$4:$53,MATCH($A30,Completa!$A$4:$A$37,0),MATCH(E$5,Completa!$4:$4,0))</f>
        <v>6678</v>
      </c>
      <c r="F30" s="46">
        <f>INDEX(Completa!$4:$53,MATCH($A30,Completa!$A$4:$A$37,0),MATCH(F$5,Completa!$4:$4,0))</f>
        <v>23636</v>
      </c>
      <c r="G30" s="48">
        <f>INDEX(Completa!$4:$53,MATCH($A30,Completa!$A$4:$A$37,0),MATCH(G$5,Completa!$4:$4,0))</f>
        <v>2.72</v>
      </c>
      <c r="H30" s="49" t="s">
        <v>57</v>
      </c>
      <c r="I30" s="49" t="s">
        <v>57</v>
      </c>
      <c r="J30" s="49" t="s">
        <v>57</v>
      </c>
    </row>
    <row r="31" spans="1:10" x14ac:dyDescent="0.35">
      <c r="A31" s="50" t="s">
        <v>35</v>
      </c>
      <c r="B31" s="51">
        <f>INDEX(Completa!$4:$53,MATCH($A31,Completa!$A$4:$A$37,0),MATCH(B$5,Completa!$4:$4,0))</f>
        <v>4018650</v>
      </c>
      <c r="C31" s="52">
        <f>INDEX(Completa!$4:$53,MATCH($A31,Completa!$A$4:$A$37,0),MATCH(C$5,Completa!$4:$4,0))</f>
        <v>113351.86255720755</v>
      </c>
      <c r="D31" s="51">
        <f>INDEX(Completa!$4:$53,MATCH($A31,Completa!$A$4:$A$37,0),MATCH(D$5,Completa!$4:$4,0))</f>
        <v>1477</v>
      </c>
      <c r="E31" s="51">
        <f>INDEX(Completa!$4:$53,MATCH($A31,Completa!$A$4:$A$37,0),MATCH(E$5,Completa!$4:$4,0))</f>
        <v>166</v>
      </c>
      <c r="F31" s="51">
        <f>INDEX(Completa!$4:$53,MATCH($A31,Completa!$A$4:$A$37,0),MATCH(F$5,Completa!$4:$4,0))</f>
        <v>1091</v>
      </c>
      <c r="G31" s="53">
        <f>INDEX(Completa!$4:$53,MATCH($A31,Completa!$A$4:$A$37,0),MATCH(G$5,Completa!$4:$4,0))</f>
        <v>2.72</v>
      </c>
      <c r="H31" s="38">
        <f>INDEX(Completa!$4:$53,MATCH($A31,Completa!$A$4:$A$37,0),MATCH(H$5,Completa!$4:$4,0))</f>
        <v>1</v>
      </c>
      <c r="I31" s="38">
        <f>INDEX(Completa!$4:$53,MATCH($A31,Completa!$A$4:$A$37,0),MATCH(I$5,Completa!$4:$4,0))</f>
        <v>1</v>
      </c>
      <c r="J31" s="38">
        <f>INDEX(Completa!$4:$53,MATCH($A31,Completa!$A$4:$A$37,0),MATCH(J$5,Completa!$4:$4,0))</f>
        <v>1</v>
      </c>
    </row>
    <row r="32" spans="1:10" x14ac:dyDescent="0.35">
      <c r="A32" s="50" t="s">
        <v>36</v>
      </c>
      <c r="B32" s="51">
        <f>INDEX(Completa!$4:$53,MATCH($A32,Completa!$A$4:$A$37,0),MATCH(B$5,Completa!$4:$4,0))</f>
        <v>21168791</v>
      </c>
      <c r="C32" s="54">
        <f>INDEX(Completa!$4:$53,MATCH($A32,Completa!$A$4:$A$37,0),MATCH(C$5,Completa!$4:$4,0))</f>
        <v>576199.05051189428</v>
      </c>
      <c r="D32" s="51">
        <f>INDEX(Completa!$4:$53,MATCH($A32,Completa!$A$4:$A$37,0),MATCH(D$5,Completa!$4:$4,0))</f>
        <v>1358</v>
      </c>
      <c r="E32" s="51">
        <f>INDEX(Completa!$4:$53,MATCH($A32,Completa!$A$4:$A$37,0),MATCH(E$5,Completa!$4:$4,0))</f>
        <v>498</v>
      </c>
      <c r="F32" s="51">
        <f>INDEX(Completa!$4:$53,MATCH($A32,Completa!$A$4:$A$37,0),MATCH(F$5,Completa!$4:$4,0))</f>
        <v>4341</v>
      </c>
      <c r="G32" s="53">
        <f>INDEX(Completa!$4:$53,MATCH($A32,Completa!$A$4:$A$37,0),MATCH(G$5,Completa!$4:$4,0))</f>
        <v>2.06</v>
      </c>
      <c r="H32" s="38">
        <f>INDEX(Completa!$4:$53,MATCH($A32,Completa!$A$4:$A$37,0),MATCH(H$5,Completa!$4:$4,0))</f>
        <v>1</v>
      </c>
      <c r="I32" s="38">
        <f>INDEX(Completa!$4:$53,MATCH($A32,Completa!$A$4:$A$37,0),MATCH(I$5,Completa!$4:$4,0))</f>
        <v>1</v>
      </c>
      <c r="J32" s="38">
        <f>INDEX(Completa!$4:$53,MATCH($A32,Completa!$A$4:$A$37,0),MATCH(J$5,Completa!$4:$4,0))</f>
        <v>1</v>
      </c>
    </row>
    <row r="33" spans="1:10" x14ac:dyDescent="0.35">
      <c r="A33" s="50" t="s">
        <v>37</v>
      </c>
      <c r="B33" s="51">
        <f>INDEX(Completa!$4:$53,MATCH($A33,Completa!$A$4:$A$37,0),MATCH(B$5,Completa!$4:$4,0))</f>
        <v>45919049</v>
      </c>
      <c r="C33" s="54">
        <f>INDEX(Completa!$4:$53,MATCH($A33,Completa!$A$4:$A$37,0),MATCH(C$5,Completa!$4:$4,0))</f>
        <v>2119854.0349909132</v>
      </c>
      <c r="D33" s="51">
        <f>INDEX(Completa!$4:$53,MATCH($A33,Completa!$A$4:$A$37,0),MATCH(D$5,Completa!$4:$4,0))</f>
        <v>1946</v>
      </c>
      <c r="E33" s="51">
        <f>INDEX(Completa!$4:$53,MATCH($A33,Completa!$A$4:$A$37,0),MATCH(E$5,Completa!$4:$4,0))</f>
        <v>4620</v>
      </c>
      <c r="F33" s="51">
        <f>INDEX(Completa!$4:$53,MATCH($A33,Completa!$A$4:$A$37,0),MATCH(F$5,Completa!$4:$4,0))</f>
        <v>11863</v>
      </c>
      <c r="G33" s="53">
        <f>INDEX(Completa!$4:$53,MATCH($A33,Completa!$A$4:$A$37,0),MATCH(G$5,Completa!$4:$4,0))</f>
        <v>2.63</v>
      </c>
      <c r="H33" s="38">
        <f>INDEX(Completa!$4:$53,MATCH($A33,Completa!$A$4:$A$37,0),MATCH(H$5,Completa!$4:$4,0))</f>
        <v>1</v>
      </c>
      <c r="I33" s="38">
        <f>INDEX(Completa!$4:$53,MATCH($A33,Completa!$A$4:$A$37,0),MATCH(I$5,Completa!$4:$4,0))</f>
        <v>1</v>
      </c>
      <c r="J33" s="38">
        <f>INDEX(Completa!$4:$53,MATCH($A33,Completa!$A$4:$A$37,0),MATCH(J$5,Completa!$4:$4,0))</f>
        <v>1</v>
      </c>
    </row>
    <row r="34" spans="1:10" x14ac:dyDescent="0.35">
      <c r="A34" s="50" t="s">
        <v>38</v>
      </c>
      <c r="B34" s="51">
        <f>INDEX(Completa!$4:$53,MATCH($A34,Completa!$A$4:$A$37,0),MATCH(B$5,Completa!$4:$4,0))</f>
        <v>17264943</v>
      </c>
      <c r="C34" s="52">
        <f>INDEX(Completa!$4:$53,MATCH($A34,Completa!$A$4:$A$37,0),MATCH(C$5,Completa!$4:$4,0))</f>
        <v>671362.36385926744</v>
      </c>
      <c r="D34" s="51">
        <f>INDEX(Completa!$4:$53,MATCH($A34,Completa!$A$4:$A$37,0),MATCH(D$5,Completa!$4:$4,0))</f>
        <v>1882</v>
      </c>
      <c r="E34" s="51">
        <f>INDEX(Completa!$4:$53,MATCH($A34,Completa!$A$4:$A$37,0),MATCH(E$5,Completa!$4:$4,0))</f>
        <v>1394</v>
      </c>
      <c r="F34" s="51">
        <f>INDEX(Completa!$4:$53,MATCH($A34,Completa!$A$4:$A$37,0),MATCH(F$5,Completa!$4:$4,0))</f>
        <v>6341</v>
      </c>
      <c r="G34" s="53">
        <f>INDEX(Completa!$4:$53,MATCH($A34,Completa!$A$4:$A$37,0),MATCH(G$5,Completa!$4:$4,0))</f>
        <v>2.79</v>
      </c>
      <c r="H34" s="38">
        <f>INDEX(Completa!$4:$53,MATCH($A34,Completa!$A$4:$A$37,0),MATCH(H$5,Completa!$4:$4,0))</f>
        <v>1</v>
      </c>
      <c r="I34" s="38">
        <f>INDEX(Completa!$4:$53,MATCH($A34,Completa!$A$4:$A$37,0),MATCH(I$5,Completa!$4:$4,0))</f>
        <v>1</v>
      </c>
      <c r="J34" s="38">
        <f>INDEX(Completa!$4:$53,MATCH($A34,Completa!$A$4:$A$37,0),MATCH(J$5,Completa!$4:$4,0))</f>
        <v>1</v>
      </c>
    </row>
    <row r="35" spans="1:10" x14ac:dyDescent="0.35">
      <c r="A35" s="45" t="s">
        <v>39</v>
      </c>
      <c r="B35" s="46">
        <f>INDEX(Completa!$4:$53,MATCH($A35,Completa!$A$4:$A$37,0),MATCH(B$5,Completa!$4:$4,0))</f>
        <v>29975984</v>
      </c>
      <c r="C35" s="47">
        <f>INDEX(Completa!$4:$53,MATCH($A35,Completa!$A$4:$A$37,0),MATCH(C$5,Completa!$4:$4,0))</f>
        <v>1121717.8315524028</v>
      </c>
      <c r="D35" s="46">
        <f>INDEX(Completa!$4:$53,MATCH($A35,Completa!$A$4:$A$37,0),MATCH(D$5,Completa!$4:$4,0))</f>
        <v>1744.3333333333333</v>
      </c>
      <c r="E35" s="46">
        <f>INDEX(Completa!$4:$53,MATCH($A35,Completa!$A$4:$A$37,0),MATCH(E$5,Completa!$4:$4,0))</f>
        <v>1213</v>
      </c>
      <c r="F35" s="46">
        <f>INDEX(Completa!$4:$53,MATCH($A35,Completa!$A$4:$A$37,0),MATCH(F$5,Completa!$4:$4,0))</f>
        <v>6340</v>
      </c>
      <c r="G35" s="48">
        <f>INDEX(Completa!$4:$53,MATCH($A35,Completa!$A$4:$A$37,0),MATCH(G$5,Completa!$4:$4,0))</f>
        <v>2.14</v>
      </c>
      <c r="H35" s="49" t="s">
        <v>57</v>
      </c>
      <c r="I35" s="49" t="s">
        <v>57</v>
      </c>
      <c r="J35" s="49" t="s">
        <v>57</v>
      </c>
    </row>
    <row r="36" spans="1:10" x14ac:dyDescent="0.35">
      <c r="A36" s="50" t="s">
        <v>40</v>
      </c>
      <c r="B36" s="51">
        <f>INDEX(Completa!$4:$53,MATCH($A36,Completa!$A$4:$A$37,0),MATCH(B$5,Completa!$4:$4,0))</f>
        <v>11433957</v>
      </c>
      <c r="C36" s="52">
        <f>INDEX(Completa!$4:$53,MATCH($A36,Completa!$A$4:$A$37,0),MATCH(C$5,Completa!$4:$4,0))</f>
        <v>421374.93333887286</v>
      </c>
      <c r="D36" s="51">
        <f>INDEX(Completa!$4:$53,MATCH($A36,Completa!$A$4:$A$37,0),MATCH(D$5,Completa!$4:$4,0))</f>
        <v>1621</v>
      </c>
      <c r="E36" s="51">
        <f>INDEX(Completa!$4:$53,MATCH($A36,Completa!$A$4:$A$37,0),MATCH(E$5,Completa!$4:$4,0))</f>
        <v>438</v>
      </c>
      <c r="F36" s="51">
        <f>INDEX(Completa!$4:$53,MATCH($A36,Completa!$A$4:$A$37,0),MATCH(F$5,Completa!$4:$4,0))</f>
        <v>2858</v>
      </c>
      <c r="G36" s="53">
        <f>INDEX(Completa!$4:$53,MATCH($A36,Completa!$A$4:$A$37,0),MATCH(G$5,Completa!$4:$4,0))</f>
        <v>2.52</v>
      </c>
      <c r="H36" s="38">
        <f>INDEX(Completa!$4:$53,MATCH($A36,Completa!$A$4:$A$37,0),MATCH(H$5,Completa!$4:$4,0))</f>
        <v>1</v>
      </c>
      <c r="I36" s="38">
        <f>INDEX(Completa!$4:$53,MATCH($A36,Completa!$A$4:$A$37,0),MATCH(I$5,Completa!$4:$4,0))</f>
        <v>1</v>
      </c>
      <c r="J36" s="38">
        <f>INDEX(Completa!$4:$53,MATCH($A36,Completa!$A$4:$A$37,0),MATCH(J$5,Completa!$4:$4,0))</f>
        <v>1</v>
      </c>
    </row>
    <row r="37" spans="1:10" x14ac:dyDescent="0.35">
      <c r="A37" s="50" t="s">
        <v>41</v>
      </c>
      <c r="B37" s="51">
        <f>INDEX(Completa!$4:$53,MATCH($A37,Completa!$A$4:$A$37,0),MATCH(B$5,Completa!$4:$4,0))</f>
        <v>11377239</v>
      </c>
      <c r="C37" s="52">
        <f>INDEX(Completa!$4:$53,MATCH($A37,Completa!$A$4:$A$37,0),MATCH(C$5,Completa!$4:$4,0))</f>
        <v>423150.93736952322</v>
      </c>
      <c r="D37" s="51">
        <f>INDEX(Completa!$4:$53,MATCH($A37,Completa!$A$4:$A$37,0),MATCH(D$5,Completa!$4:$4,0))</f>
        <v>1843</v>
      </c>
      <c r="E37" s="51">
        <f>INDEX(Completa!$4:$53,MATCH($A37,Completa!$A$4:$A$37,0),MATCH(E$5,Completa!$4:$4,0))</f>
        <v>418</v>
      </c>
      <c r="F37" s="51">
        <f>INDEX(Completa!$4:$53,MATCH($A37,Completa!$A$4:$A$37,0),MATCH(F$5,Completa!$4:$4,0))</f>
        <v>2374</v>
      </c>
      <c r="G37" s="53">
        <f>INDEX(Completa!$4:$53,MATCH($A37,Completa!$A$4:$A$37,0),MATCH(G$5,Completa!$4:$4,0))</f>
        <v>2.1</v>
      </c>
      <c r="H37" s="38">
        <f>INDEX(Completa!$4:$53,MATCH($A37,Completa!$A$4:$A$37,0),MATCH(H$5,Completa!$4:$4,0))</f>
        <v>1</v>
      </c>
      <c r="I37" s="38">
        <f>INDEX(Completa!$4:$53,MATCH($A37,Completa!$A$4:$A$37,0),MATCH(I$5,Completa!$4:$4,0))</f>
        <v>1</v>
      </c>
      <c r="J37" s="38">
        <f>INDEX(Completa!$4:$53,MATCH($A37,Completa!$A$4:$A$37,0),MATCH(J$5,Completa!$4:$4,0))</f>
        <v>1</v>
      </c>
    </row>
    <row r="38" spans="1:10" ht="15" thickBot="1" x14ac:dyDescent="0.4">
      <c r="A38" s="55" t="s">
        <v>42</v>
      </c>
      <c r="B38" s="56">
        <f>INDEX(Completa!$4:$53,MATCH($A38,Completa!$A$4:$A$37,0),MATCH(B$5,Completa!$4:$4,0))</f>
        <v>7164788</v>
      </c>
      <c r="C38" s="57">
        <f>INDEX(Completa!$4:$53,MATCH($A38,Completa!$A$4:$A$37,0),MATCH(C$5,Completa!$4:$4,0))</f>
        <v>277191.96084400674</v>
      </c>
      <c r="D38" s="56">
        <f>INDEX(Completa!$4:$53,MATCH($A38,Completa!$A$4:$A$37,0),MATCH(D$5,Completa!$4:$4,0))</f>
        <v>1769</v>
      </c>
      <c r="E38" s="56">
        <f>INDEX(Completa!$4:$53,MATCH($A38,Completa!$A$4:$A$37,0),MATCH(E$5,Completa!$4:$4,0))</f>
        <v>357</v>
      </c>
      <c r="F38" s="56">
        <f>INDEX(Completa!$4:$53,MATCH($A38,Completa!$A$4:$A$37,0),MATCH(F$5,Completa!$4:$4,0))</f>
        <v>1108</v>
      </c>
      <c r="G38" s="58">
        <f>INDEX(Completa!$4:$53,MATCH($A38,Completa!$A$4:$A$37,0),MATCH(G$5,Completa!$4:$4,0))</f>
        <v>1.58</v>
      </c>
      <c r="H38" s="38">
        <f>INDEX(Completa!$4:$53,MATCH($A38,Completa!$A$4:$A$37,0),MATCH(H$5,Completa!$4:$4,0))</f>
        <v>1</v>
      </c>
      <c r="I38" s="38">
        <f>INDEX(Completa!$4:$53,MATCH($A38,Completa!$A$4:$A$37,0),MATCH(I$5,Completa!$4:$4,0))</f>
        <v>1</v>
      </c>
      <c r="J38" s="38">
        <f>INDEX(Completa!$4:$53,MATCH($A38,Completa!$A$4:$A$37,0),MATCH(J$5,Completa!$4:$4,0))</f>
        <v>1</v>
      </c>
    </row>
    <row r="39" spans="1:10" ht="15" thickTop="1" x14ac:dyDescent="0.35">
      <c r="A39" s="60" t="s">
        <v>47</v>
      </c>
      <c r="B39" s="38"/>
      <c r="C39" s="38"/>
      <c r="D39" s="38"/>
      <c r="E39" s="38"/>
      <c r="F39" s="38"/>
      <c r="G39" s="38"/>
      <c r="H39" s="61"/>
      <c r="I39" s="61"/>
      <c r="J39" s="61"/>
    </row>
    <row r="40" spans="1:10" x14ac:dyDescent="0.35">
      <c r="A40" s="35"/>
      <c r="B40" s="38"/>
      <c r="C40" s="38"/>
      <c r="D40" s="38"/>
      <c r="E40" s="38"/>
      <c r="F40" s="38"/>
      <c r="G40" s="38"/>
      <c r="H40" s="38"/>
      <c r="I40" s="38"/>
      <c r="J40" s="38"/>
    </row>
    <row r="59" spans="1:1" x14ac:dyDescent="0.35">
      <c r="A59" s="37"/>
    </row>
    <row r="60" spans="1:1" x14ac:dyDescent="0.35">
      <c r="A60" s="36"/>
    </row>
    <row r="61" spans="1:1" x14ac:dyDescent="0.35">
      <c r="A61" s="37"/>
    </row>
    <row r="62" spans="1:1" x14ac:dyDescent="0.35">
      <c r="A62" s="37"/>
    </row>
    <row r="63" spans="1:1" x14ac:dyDescent="0.35">
      <c r="A63" s="37"/>
    </row>
    <row r="64" spans="1:1" x14ac:dyDescent="0.35">
      <c r="A64" s="37"/>
    </row>
    <row r="65" spans="1:1" x14ac:dyDescent="0.35">
      <c r="A65" s="37"/>
    </row>
    <row r="66" spans="1:1" x14ac:dyDescent="0.35">
      <c r="A66" s="37"/>
    </row>
    <row r="67" spans="1:1" x14ac:dyDescent="0.35">
      <c r="A67" s="37"/>
    </row>
    <row r="68" spans="1:1" x14ac:dyDescent="0.35">
      <c r="A68" s="36"/>
    </row>
    <row r="69" spans="1:1" x14ac:dyDescent="0.35">
      <c r="A69" s="37"/>
    </row>
    <row r="70" spans="1:1" x14ac:dyDescent="0.35">
      <c r="A70" s="36"/>
    </row>
    <row r="71" spans="1:1" x14ac:dyDescent="0.35">
      <c r="A71" s="37"/>
    </row>
    <row r="72" spans="1:1" x14ac:dyDescent="0.35">
      <c r="A72" s="37"/>
    </row>
    <row r="73" spans="1:1" x14ac:dyDescent="0.35">
      <c r="A73" s="37"/>
    </row>
    <row r="74" spans="1:1" x14ac:dyDescent="0.35">
      <c r="A74" s="37"/>
    </row>
    <row r="75" spans="1:1" x14ac:dyDescent="0.35">
      <c r="A75" s="37"/>
    </row>
    <row r="76" spans="1:1" x14ac:dyDescent="0.35">
      <c r="A76" s="37"/>
    </row>
    <row r="77" spans="1:1" x14ac:dyDescent="0.35">
      <c r="A77" s="37"/>
    </row>
    <row r="78" spans="1:1" x14ac:dyDescent="0.35">
      <c r="A78" s="37"/>
    </row>
    <row r="79" spans="1:1" x14ac:dyDescent="0.35">
      <c r="A79" s="37"/>
    </row>
    <row r="80" spans="1:1" x14ac:dyDescent="0.35">
      <c r="A80" s="36"/>
    </row>
    <row r="81" spans="1:1" x14ac:dyDescent="0.35">
      <c r="A81" s="37"/>
    </row>
    <row r="82" spans="1:1" x14ac:dyDescent="0.35">
      <c r="A82" s="36"/>
    </row>
    <row r="83" spans="1:1" x14ac:dyDescent="0.35">
      <c r="A83" s="37"/>
    </row>
    <row r="84" spans="1:1" x14ac:dyDescent="0.35">
      <c r="A84" s="37"/>
    </row>
    <row r="85" spans="1:1" x14ac:dyDescent="0.35">
      <c r="A85" s="37"/>
    </row>
    <row r="86" spans="1:1" x14ac:dyDescent="0.35">
      <c r="A86" s="37"/>
    </row>
    <row r="87" spans="1:1" x14ac:dyDescent="0.35">
      <c r="A87" s="36"/>
    </row>
    <row r="88" spans="1:1" x14ac:dyDescent="0.35">
      <c r="A88" s="37"/>
    </row>
    <row r="89" spans="1:1" x14ac:dyDescent="0.35">
      <c r="A89" s="36"/>
    </row>
    <row r="90" spans="1:1" x14ac:dyDescent="0.35">
      <c r="A90" s="37"/>
    </row>
    <row r="91" spans="1:1" x14ac:dyDescent="0.35">
      <c r="A91" s="37"/>
    </row>
    <row r="92" spans="1:1" x14ac:dyDescent="0.35">
      <c r="A92" s="37"/>
    </row>
    <row r="93" spans="1:1" x14ac:dyDescent="0.35">
      <c r="A93" s="37"/>
    </row>
    <row r="94" spans="1:1" x14ac:dyDescent="0.35">
      <c r="A94" s="36"/>
    </row>
    <row r="95" spans="1:1" x14ac:dyDescent="0.35">
      <c r="A95" s="37"/>
    </row>
    <row r="96" spans="1:1" x14ac:dyDescent="0.35">
      <c r="A96" s="36"/>
    </row>
    <row r="97" spans="1:1" x14ac:dyDescent="0.35">
      <c r="A97" s="37"/>
    </row>
    <row r="98" spans="1:1" x14ac:dyDescent="0.35">
      <c r="A98" s="37"/>
    </row>
    <row r="99" spans="1:1" x14ac:dyDescent="0.35">
      <c r="A99" s="37"/>
    </row>
  </sheetData>
  <conditionalFormatting sqref="H8:J14">
    <cfRule type="iconSet" priority="83">
      <iconSet iconSet="3Symbols2" showValue="0">
        <cfvo type="percent" val="0"/>
        <cfvo type="num" val="0.5"/>
        <cfvo type="num" val="1"/>
      </iconSet>
    </cfRule>
  </conditionalFormatting>
  <conditionalFormatting sqref="H9">
    <cfRule type="iconSet" priority="82">
      <iconSet iconSet="3Symbols2" showValue="0">
        <cfvo type="percent" val="0"/>
        <cfvo type="num" val="0.5"/>
        <cfvo type="num" val="1"/>
      </iconSet>
    </cfRule>
  </conditionalFormatting>
  <conditionalFormatting sqref="H14">
    <cfRule type="iconSet" priority="81">
      <iconSet iconSet="3Symbols2" showValue="0">
        <cfvo type="percent" val="0"/>
        <cfvo type="num" val="0.5"/>
        <cfvo type="num" val="1"/>
      </iconSet>
    </cfRule>
  </conditionalFormatting>
  <conditionalFormatting sqref="H13">
    <cfRule type="iconSet" priority="80">
      <iconSet iconSet="3Symbols2" showValue="0">
        <cfvo type="percent" val="0"/>
        <cfvo type="num" val="0.5"/>
        <cfvo type="num" val="1"/>
      </iconSet>
    </cfRule>
  </conditionalFormatting>
  <conditionalFormatting sqref="H12">
    <cfRule type="iconSet" priority="79">
      <iconSet iconSet="3Symbols2" showValue="0">
        <cfvo type="percent" val="0"/>
        <cfvo type="num" val="0.5"/>
        <cfvo type="num" val="1"/>
      </iconSet>
    </cfRule>
  </conditionalFormatting>
  <conditionalFormatting sqref="H10">
    <cfRule type="iconSet" priority="78">
      <iconSet iconSet="3Symbols2" showValue="0">
        <cfvo type="percent" val="0"/>
        <cfvo type="num" val="0.5"/>
        <cfvo type="num" val="1"/>
      </iconSet>
    </cfRule>
  </conditionalFormatting>
  <conditionalFormatting sqref="H11">
    <cfRule type="iconSet" priority="77">
      <iconSet iconSet="3Symbols2" showValue="0">
        <cfvo type="percent" val="0"/>
        <cfvo type="num" val="0.5"/>
        <cfvo type="num" val="1"/>
      </iconSet>
    </cfRule>
  </conditionalFormatting>
  <conditionalFormatting sqref="I9">
    <cfRule type="iconSet" priority="68">
      <iconSet iconSet="3Symbols2" showValue="0">
        <cfvo type="percent" val="0"/>
        <cfvo type="num" val="0.5"/>
        <cfvo type="num" val="1"/>
      </iconSet>
    </cfRule>
  </conditionalFormatting>
  <conditionalFormatting sqref="I14">
    <cfRule type="iconSet" priority="67">
      <iconSet iconSet="3Symbols2" showValue="0">
        <cfvo type="percent" val="0"/>
        <cfvo type="num" val="0.5"/>
        <cfvo type="num" val="1"/>
      </iconSet>
    </cfRule>
  </conditionalFormatting>
  <conditionalFormatting sqref="I12">
    <cfRule type="iconSet" priority="66">
      <iconSet iconSet="3Symbols2" showValue="0">
        <cfvo type="percent" val="0"/>
        <cfvo type="num" val="0.5"/>
        <cfvo type="num" val="1"/>
      </iconSet>
    </cfRule>
  </conditionalFormatting>
  <conditionalFormatting sqref="I10">
    <cfRule type="iconSet" priority="65">
      <iconSet iconSet="3Symbols2" showValue="0">
        <cfvo type="percent" val="0"/>
        <cfvo type="num" val="0.5"/>
        <cfvo type="num" val="1"/>
      </iconSet>
    </cfRule>
  </conditionalFormatting>
  <conditionalFormatting sqref="I11">
    <cfRule type="iconSet" priority="64">
      <iconSet iconSet="3Symbols2" showValue="0">
        <cfvo type="percent" val="0"/>
        <cfvo type="num" val="0.5"/>
        <cfvo type="num" val="1"/>
      </iconSet>
    </cfRule>
  </conditionalFormatting>
  <conditionalFormatting sqref="J11">
    <cfRule type="iconSet" priority="62">
      <iconSet iconSet="3Symbols2" showValue="0">
        <cfvo type="percent" val="0"/>
        <cfvo type="num" val="0.5"/>
        <cfvo type="num" val="1"/>
      </iconSet>
    </cfRule>
  </conditionalFormatting>
  <conditionalFormatting sqref="I13">
    <cfRule type="iconSet" priority="61">
      <iconSet iconSet="3Symbols2" showValue="0">
        <cfvo type="percent" val="0"/>
        <cfvo type="num" val="0.5"/>
        <cfvo type="num" val="1"/>
      </iconSet>
    </cfRule>
  </conditionalFormatting>
  <conditionalFormatting sqref="J13">
    <cfRule type="iconSet" priority="60">
      <iconSet iconSet="3Symbols2" showValue="0">
        <cfvo type="percent" val="0"/>
        <cfvo type="num" val="0.5"/>
        <cfvo type="num" val="1"/>
      </iconSet>
    </cfRule>
  </conditionalFormatting>
  <conditionalFormatting sqref="J9">
    <cfRule type="iconSet" priority="24">
      <iconSet iconSet="3Symbols2" showValue="0">
        <cfvo type="percent" val="0"/>
        <cfvo type="num" val="0.5"/>
        <cfvo type="num" val="1"/>
      </iconSet>
    </cfRule>
  </conditionalFormatting>
  <conditionalFormatting sqref="J10">
    <cfRule type="iconSet" priority="23">
      <iconSet iconSet="3Symbols2" showValue="0">
        <cfvo type="percent" val="0"/>
        <cfvo type="num" val="0.5"/>
        <cfvo type="num" val="1"/>
      </iconSet>
    </cfRule>
  </conditionalFormatting>
  <conditionalFormatting sqref="J12">
    <cfRule type="iconSet" priority="22">
      <iconSet iconSet="3Symbols2" showValue="0">
        <cfvo type="percent" val="0"/>
        <cfvo type="num" val="0.5"/>
        <cfvo type="num" val="1"/>
      </iconSet>
    </cfRule>
  </conditionalFormatting>
  <conditionalFormatting sqref="J14">
    <cfRule type="iconSet" priority="21">
      <iconSet iconSet="3Symbols2" showValue="0">
        <cfvo type="percent" val="0"/>
        <cfvo type="num" val="0.5"/>
        <cfvo type="num" val="1"/>
      </iconSet>
    </cfRule>
  </conditionalFormatting>
  <conditionalFormatting sqref="I8">
    <cfRule type="iconSet" priority="9">
      <iconSet iconSet="3Symbols2" showValue="0">
        <cfvo type="percent" val="0"/>
        <cfvo type="num" val="0.5"/>
        <cfvo type="num" val="1"/>
      </iconSet>
    </cfRule>
  </conditionalFormatting>
  <conditionalFormatting sqref="J8">
    <cfRule type="iconSet" priority="8">
      <iconSet iconSet="3Symbols2" showValue="0">
        <cfvo type="percent" val="0"/>
        <cfvo type="num" val="0.5"/>
        <cfvo type="num" val="1"/>
      </iconSet>
    </cfRule>
  </conditionalFormatting>
  <conditionalFormatting sqref="H16:J24">
    <cfRule type="iconSet" priority="7">
      <iconSet iconSet="3Symbols2" showValue="0">
        <cfvo type="percent" val="0"/>
        <cfvo type="num" val="0.5"/>
        <cfvo type="num" val="1"/>
      </iconSet>
    </cfRule>
  </conditionalFormatting>
  <conditionalFormatting sqref="H26:J29">
    <cfRule type="iconSet" priority="6">
      <iconSet iconSet="3Symbols2" showValue="0">
        <cfvo type="percent" val="0"/>
        <cfvo type="num" val="0.5"/>
        <cfvo type="num" val="1"/>
      </iconSet>
    </cfRule>
  </conditionalFormatting>
  <conditionalFormatting sqref="H31:J34">
    <cfRule type="iconSet" priority="5">
      <iconSet iconSet="3Symbols2" showValue="0">
        <cfvo type="percent" val="0"/>
        <cfvo type="num" val="0.5"/>
        <cfvo type="num" val="1"/>
      </iconSet>
    </cfRule>
  </conditionalFormatting>
  <conditionalFormatting sqref="H36:J37 H38">
    <cfRule type="iconSet" priority="4">
      <iconSet iconSet="3Symbols2" showValue="0">
        <cfvo type="percent" val="0"/>
        <cfvo type="num" val="0.5"/>
        <cfvo type="num" val="1"/>
      </iconSet>
    </cfRule>
  </conditionalFormatting>
  <conditionalFormatting sqref="I38">
    <cfRule type="iconSet" priority="2">
      <iconSet iconSet="3Symbols2" showValue="0">
        <cfvo type="percent" val="0"/>
        <cfvo type="num" val="0.5"/>
        <cfvo type="num" val="1"/>
      </iconSet>
    </cfRule>
  </conditionalFormatting>
  <conditionalFormatting sqref="J38">
    <cfRule type="iconSet" priority="1">
      <iconSet iconSet="3Symbols2" showValue="0">
        <cfvo type="percent" val="0"/>
        <cfvo type="num" val="0.5"/>
        <cfvo type="num" val="1"/>
      </iconSet>
    </cfRule>
  </conditionalFormatting>
  <pageMargins left="0.511811024" right="0.511811024" top="0.78740157499999996" bottom="0.78740157499999996" header="0.31496062000000002" footer="0.31496062000000002"/>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A1:H97"/>
  <sheetViews>
    <sheetView tabSelected="1" topLeftCell="D1" zoomScale="85" zoomScaleNormal="85" zoomScaleSheetLayoutView="85" workbookViewId="0">
      <selection activeCell="B3" sqref="B3:C3"/>
    </sheetView>
  </sheetViews>
  <sheetFormatPr defaultColWidth="44.453125" defaultRowHeight="14.5" x14ac:dyDescent="0.35"/>
  <cols>
    <col min="1" max="1" width="14.7265625" style="20" customWidth="1"/>
    <col min="2" max="2" width="3.453125" style="36" customWidth="1"/>
    <col min="3" max="3" width="101.81640625" style="36" customWidth="1"/>
    <col min="4" max="4" width="13.1796875" style="36" customWidth="1"/>
    <col min="5" max="5" width="2.81640625" style="36" customWidth="1"/>
    <col min="6" max="6" width="85.54296875" style="36" customWidth="1"/>
    <col min="7" max="7" width="3.7265625" style="36" customWidth="1"/>
    <col min="8" max="8" width="93.7265625" style="36" customWidth="1"/>
    <col min="9" max="16384" width="44.453125" style="36"/>
  </cols>
  <sheetData>
    <row r="1" spans="1:8" s="67" customFormat="1" x14ac:dyDescent="0.35">
      <c r="A1" s="66"/>
      <c r="B1" s="67" t="str">
        <f>B3</f>
        <v>Auxilio Financeiro para Empresas</v>
      </c>
      <c r="C1" s="67" t="str">
        <f>B1&amp;" desc"</f>
        <v>Auxilio Financeiro para Empresas desc</v>
      </c>
      <c r="D1" s="67" t="str">
        <f>D3</f>
        <v>Auxílio é Exclusivo para MEI/PME ?</v>
      </c>
      <c r="E1" s="67" t="str">
        <f>E3</f>
        <v>Distribuição de Cesta básica e Produtos Alimentícios?</v>
      </c>
      <c r="F1" s="67" t="str">
        <f>E1&amp;" desc"</f>
        <v>Distribuição de Cesta básica e Produtos Alimentícios? desc</v>
      </c>
      <c r="G1" s="67" t="str">
        <f>G3</f>
        <v>Outro tipo de Auxilio p/ Empresas e Famílias?</v>
      </c>
      <c r="H1" s="67" t="str">
        <f>G1&amp;" desc"</f>
        <v>Outro tipo de Auxilio p/ Empresas e Famílias? desc</v>
      </c>
    </row>
    <row r="2" spans="1:8" ht="15" thickBot="1" x14ac:dyDescent="0.4">
      <c r="A2" s="35" t="str">
        <f>Completa!A3</f>
        <v>Medidas dos Governo Estaduais para contenção da Covid-19 até 05 de abril</v>
      </c>
    </row>
    <row r="3" spans="1:8" ht="44.5" thickTop="1" thickBot="1" x14ac:dyDescent="0.4">
      <c r="A3" s="39"/>
      <c r="B3" s="119" t="s">
        <v>114</v>
      </c>
      <c r="C3" s="119"/>
      <c r="D3" s="117" t="s">
        <v>133</v>
      </c>
      <c r="E3" s="119" t="s">
        <v>158</v>
      </c>
      <c r="F3" s="119"/>
      <c r="G3" s="119" t="s">
        <v>120</v>
      </c>
      <c r="H3" s="119"/>
    </row>
    <row r="4" spans="1:8" ht="15" thickTop="1" x14ac:dyDescent="0.35">
      <c r="A4" s="40" t="s">
        <v>10</v>
      </c>
      <c r="B4" s="41" t="s">
        <v>57</v>
      </c>
      <c r="C4" s="41" t="s">
        <v>57</v>
      </c>
      <c r="D4" s="41"/>
      <c r="E4" s="44" t="s">
        <v>57</v>
      </c>
      <c r="F4" s="44" t="s">
        <v>57</v>
      </c>
      <c r="G4" s="44" t="s">
        <v>57</v>
      </c>
      <c r="H4" s="44" t="s">
        <v>57</v>
      </c>
    </row>
    <row r="5" spans="1:8" x14ac:dyDescent="0.35">
      <c r="A5" s="45" t="s">
        <v>11</v>
      </c>
      <c r="B5" s="49"/>
      <c r="C5" s="49"/>
      <c r="D5" s="49"/>
      <c r="E5" s="49"/>
      <c r="F5" s="49"/>
      <c r="G5" s="49"/>
      <c r="H5" s="49"/>
    </row>
    <row r="6" spans="1:8" ht="43.5" x14ac:dyDescent="0.35">
      <c r="A6" s="50" t="s">
        <v>12</v>
      </c>
      <c r="B6" s="38">
        <f>INDEX(Completa!$1:$1048576,MATCH($A6,Completa!$A:$A,0),MATCH(B$1,Completa!$1:$1,0))</f>
        <v>0</v>
      </c>
      <c r="C6" s="38" t="str">
        <f>INDEX(Completa!$1:$1048576,MATCH($A6,Completa!$A:$A,0),MATCH(C$1,Completa!$1:$1,0))</f>
        <v>Não Implementou</v>
      </c>
      <c r="D6" s="38">
        <f>INDEX(Completa!$1:$1048576,MATCH($A6,Completa!$A:$A,0),MATCH(D$1,Completa!$1:$1,0))</f>
        <v>0</v>
      </c>
      <c r="E6" s="38">
        <f>INDEX(Completa!$1:$1048576,MATCH($A6,Completa!$A:$A,0),MATCH(E$1,Completa!$1:$1,0))</f>
        <v>1</v>
      </c>
      <c r="F6" s="38" t="str">
        <f>INDEX(Completa!$1:$1048576,MATCH($A6,Completa!$A:$A,0),MATCH(F$1,Completa!$1:$1,0))</f>
        <v>Dstribuição da merenda escolar para alunos em vulnerabilidade social durante o período de suspensão das aulas; Ação emergencial para reforçar a distribuição de água potável para 950 famílias; Distribuição de 350 kg, de alimentos para imigrantes venezuelanos</v>
      </c>
      <c r="G6" s="38">
        <f>INDEX(Completa!$1:$1048576,MATCH($A6,Completa!$A:$A,0),MATCH(G$1,Completa!$1:$1,0))</f>
        <v>0</v>
      </c>
      <c r="H6" s="38" t="str">
        <f>INDEX(Completa!$1:$1048576,MATCH($A6,Completa!$A:$A,0),MATCH(H$1,Completa!$1:$1,0))</f>
        <v>Não Implementou</v>
      </c>
    </row>
    <row r="7" spans="1:8" ht="58" x14ac:dyDescent="0.35">
      <c r="A7" s="50" t="s">
        <v>13</v>
      </c>
      <c r="B7" s="38">
        <f>INDEX(Completa!$1:$1048576,MATCH($A7,Completa!$A:$A,0),MATCH(B$1,Completa!$1:$1,0))</f>
        <v>1</v>
      </c>
      <c r="C7" s="38" t="str">
        <f>INDEX(Completa!$1:$1048576,MATCH($A7,Completa!$A:$A,0),MATCH(C$1,Completa!$1:$1,0))</f>
        <v>Suspensão, prorrogação e adição de prazos de processos administrativos, vencimentos de certidões, entre outros; suspensão das execuções fiscais e a redução no valor do recolhimento de parcela do ICMS; suspensão de taxas estaduais de fiscalização de serviços diversos e prorrogação do prazo de vencimento de todas as licenças e alvarás emitidos</v>
      </c>
      <c r="D7" s="38">
        <f>INDEX(Completa!$1:$1048576,MATCH($A7,Completa!$A:$A,0),MATCH(D$1,Completa!$1:$1,0))</f>
        <v>0</v>
      </c>
      <c r="E7" s="38">
        <f>INDEX(Completa!$1:$1048576,MATCH($A7,Completa!$A:$A,0),MATCH(E$1,Completa!$1:$1,0))</f>
        <v>1</v>
      </c>
      <c r="F7" s="38" t="str">
        <f>INDEX(Completa!$1:$1048576,MATCH($A7,Completa!$A:$A,0),MATCH(F$1,Completa!$1:$1,0))</f>
        <v>Distribuição emergencial de cestas básicas para 31 mil famílias que não recebem nenhum benefício social (Bolsa Família ou Renda para Viver Melhor), mas que estão na lista de espera do Cadastro Único (CadÚnico).</v>
      </c>
      <c r="G7" s="38">
        <f>INDEX(Completa!$1:$1048576,MATCH($A7,Completa!$A:$A,0),MATCH(G$1,Completa!$1:$1,0))</f>
        <v>0</v>
      </c>
      <c r="H7" s="38" t="str">
        <f>INDEX(Completa!$1:$1048576,MATCH($A7,Completa!$A:$A,0),MATCH(H$1,Completa!$1:$1,0))</f>
        <v>Não Implementou</v>
      </c>
    </row>
    <row r="8" spans="1:8" ht="29" x14ac:dyDescent="0.35">
      <c r="A8" s="50" t="s">
        <v>14</v>
      </c>
      <c r="B8" s="38">
        <f>INDEX(Completa!$1:$1048576,MATCH($A8,Completa!$A:$A,0),MATCH(B$1,Completa!$1:$1,0))</f>
        <v>1</v>
      </c>
      <c r="C8" s="38" t="str">
        <f>INDEX(Completa!$1:$1048576,MATCH($A8,Completa!$A:$A,0),MATCH(C$1,Completa!$1:$1,0))</f>
        <v xml:space="preserve"> Abertura de Linha de Crédito de 40 milhões para empresas</v>
      </c>
      <c r="D8" s="38">
        <f>INDEX(Completa!$1:$1048576,MATCH($A8,Completa!$A:$A,0),MATCH(D$1,Completa!$1:$1,0))</f>
        <v>0</v>
      </c>
      <c r="E8" s="38">
        <f>INDEX(Completa!$1:$1048576,MATCH($A8,Completa!$A:$A,0),MATCH(E$1,Completa!$1:$1,0))</f>
        <v>1</v>
      </c>
      <c r="F8" s="38" t="str">
        <f>INDEX(Completa!$1:$1048576,MATCH($A8,Completa!$A:$A,0),MATCH(F$1,Completa!$1:$1,0))</f>
        <v>Doações de cestas básicas a famílias em situação de vulnerabilidade; Doação de 87 toneladas de alimentos para instituições sociais</v>
      </c>
      <c r="G8" s="38">
        <f>INDEX(Completa!$1:$1048576,MATCH($A8,Completa!$A:$A,0),MATCH(G$1,Completa!$1:$1,0))</f>
        <v>1</v>
      </c>
      <c r="H8" s="38" t="str">
        <f>INDEX(Completa!$1:$1048576,MATCH($A8,Completa!$A:$A,0),MATCH(H$1,Completa!$1:$1,0))</f>
        <v xml:space="preserve"> Auxílio de R$ 200 para 50 mil famílias em vulnerabilidade</v>
      </c>
    </row>
    <row r="9" spans="1:8" ht="29" x14ac:dyDescent="0.35">
      <c r="A9" s="50" t="s">
        <v>15</v>
      </c>
      <c r="B9" s="38">
        <f>INDEX(Completa!$1:$1048576,MATCH($A9,Completa!$A:$A,0),MATCH(B$1,Completa!$1:$1,0))</f>
        <v>1</v>
      </c>
      <c r="C9" s="38" t="str">
        <f>INDEX(Completa!$1:$1048576,MATCH($A9,Completa!$A:$A,0),MATCH(C$1,Completa!$1:$1,0))</f>
        <v xml:space="preserve"> Abertura de Linha de Crédito de até 5 mil reais por MEI. Abertura de Linha de Crédito de 10 - 15  mil reais por PME, totabolizando um total de 200 milhões de reais.</v>
      </c>
      <c r="D9" s="38">
        <f>INDEX(Completa!$1:$1048576,MATCH($A9,Completa!$A:$A,0),MATCH(D$1,Completa!$1:$1,0))</f>
        <v>1</v>
      </c>
      <c r="E9" s="38">
        <f>INDEX(Completa!$1:$1048576,MATCH($A9,Completa!$A:$A,0),MATCH(E$1,Completa!$1:$1,0))</f>
        <v>1</v>
      </c>
      <c r="F9" s="38" t="str">
        <f>INDEX(Completa!$1:$1048576,MATCH($A9,Completa!$A:$A,0),MATCH(F$1,Completa!$1:$1,0))</f>
        <v>Garantia dealimentação escolar com cartão para compra e entrega de cestas</v>
      </c>
      <c r="G9" s="38">
        <f>INDEX(Completa!$1:$1048576,MATCH($A9,Completa!$A:$A,0),MATCH(G$1,Completa!$1:$1,0))</f>
        <v>1</v>
      </c>
      <c r="H9" s="38" t="str">
        <f>INDEX(Completa!$1:$1048576,MATCH($A9,Completa!$A:$A,0),MATCH(H$1,Completa!$1:$1,0))</f>
        <v>Redução do ICMS para itens de combate ao Covid-19</v>
      </c>
    </row>
    <row r="10" spans="1:8" ht="43.5" x14ac:dyDescent="0.35">
      <c r="A10" s="50" t="s">
        <v>16</v>
      </c>
      <c r="B10" s="38">
        <f>INDEX(Completa!$1:$1048576,MATCH($A10,Completa!$A:$A,0),MATCH(B$1,Completa!$1:$1,0))</f>
        <v>1</v>
      </c>
      <c r="C10" s="38" t="str">
        <f>INDEX(Completa!$1:$1048576,MATCH($A10,Completa!$A:$A,0),MATCH(C$1,Completa!$1:$1,0))</f>
        <v>Prorrogação do prazo de pagamento de tributos para optantes pelo Simples e para empresas com supenção de atividades e do Refaz; prorrogação da validade da certidão negativa por 90 dias; Obrigadções tributárias para empresas de alguns ramos específicos de março e abril prorrogada por 6 meses; prorrogação do vencimento da parcela do IPVA</v>
      </c>
      <c r="D10" s="38">
        <f>INDEX(Completa!$1:$1048576,MATCH($A10,Completa!$A:$A,0),MATCH(D$1,Completa!$1:$1,0))</f>
        <v>0</v>
      </c>
      <c r="E10" s="38">
        <f>INDEX(Completa!$1:$1048576,MATCH($A10,Completa!$A:$A,0),MATCH(E$1,Completa!$1:$1,0))</f>
        <v>0</v>
      </c>
      <c r="F10" s="38" t="str">
        <f>INDEX(Completa!$1:$1048576,MATCH($A10,Completa!$A:$A,0),MATCH(F$1,Completa!$1:$1,0))</f>
        <v>Não Implementou</v>
      </c>
      <c r="G10" s="38">
        <f>INDEX(Completa!$1:$1048576,MATCH($A10,Completa!$A:$A,0),MATCH(G$1,Completa!$1:$1,0))</f>
        <v>1</v>
      </c>
      <c r="H10" s="38" t="str">
        <f>INDEX(Completa!$1:$1048576,MATCH($A10,Completa!$A:$A,0),MATCH(H$1,Completa!$1:$1,0))</f>
        <v>Prorrogação do vencimento da Parcela do IPVA</v>
      </c>
    </row>
    <row r="11" spans="1:8" x14ac:dyDescent="0.35">
      <c r="A11" s="50" t="s">
        <v>17</v>
      </c>
      <c r="B11" s="38">
        <f>INDEX(Completa!$1:$1048576,MATCH($A11,Completa!$A:$A,0),MATCH(B$1,Completa!$1:$1,0))</f>
        <v>1</v>
      </c>
      <c r="C11" s="38" t="str">
        <f>INDEX(Completa!$1:$1048576,MATCH($A11,Completa!$A:$A,0),MATCH(C$1,Completa!$1:$1,0))</f>
        <v>Prorrogação do prazo de pagamento de tributos para outubro de optantes pelo Simples.</v>
      </c>
      <c r="D11" s="38">
        <f>INDEX(Completa!$1:$1048576,MATCH($A11,Completa!$A:$A,0),MATCH(D$1,Completa!$1:$1,0))</f>
        <v>1</v>
      </c>
      <c r="E11" s="38">
        <f>INDEX(Completa!$1:$1048576,MATCH($A11,Completa!$A:$A,0),MATCH(E$1,Completa!$1:$1,0))</f>
        <v>0</v>
      </c>
      <c r="F11" s="38" t="str">
        <f>INDEX(Completa!$1:$1048576,MATCH($A11,Completa!$A:$A,0),MATCH(F$1,Completa!$1:$1,0))</f>
        <v>Não Implementou</v>
      </c>
      <c r="G11" s="38">
        <f>INDEX(Completa!$1:$1048576,MATCH($A11,Completa!$A:$A,0),MATCH(G$1,Completa!$1:$1,0))</f>
        <v>0</v>
      </c>
      <c r="H11" s="38" t="str">
        <f>INDEX(Completa!$1:$1048576,MATCH($A11,Completa!$A:$A,0),MATCH(H$1,Completa!$1:$1,0))</f>
        <v>Não Implementou</v>
      </c>
    </row>
    <row r="12" spans="1:8" ht="43.5" x14ac:dyDescent="0.35">
      <c r="A12" s="50" t="s">
        <v>18</v>
      </c>
      <c r="B12" s="38">
        <f>INDEX(Completa!$1:$1048576,MATCH($A12,Completa!$A:$A,0),MATCH(B$1,Completa!$1:$1,0))</f>
        <v>1</v>
      </c>
      <c r="C12" s="68" t="str">
        <f>INDEX(Completa!$1:$1048576,MATCH($A12,Completa!$A:$A,0),MATCH(C$1,Completa!$1:$1,0))</f>
        <v>Linhas de Capital de Giro com carência e taxa reduzida (5% ao ano mais o Índice Nacional de Preços ao Consumidor) para os diversos segmentos, inclusive o Turismo.  Prorrogação por 90 dias, do recolhimento do ICMS para micro e pequenas empresas</v>
      </c>
      <c r="D12" s="38">
        <f>INDEX(Completa!$1:$1048576,MATCH($A12,Completa!$A:$A,0),MATCH(D$1,Completa!$1:$1,0))</f>
        <v>0</v>
      </c>
      <c r="E12" s="38">
        <f>INDEX(Completa!$1:$1048576,MATCH($A12,Completa!$A:$A,0),MATCH(E$1,Completa!$1:$1,0))</f>
        <v>1</v>
      </c>
      <c r="F12" s="68" t="str">
        <f>INDEX(Completa!$1:$1048576,MATCH($A12,Completa!$A:$A,0),MATCH(F$1,Completa!$1:$1,0))</f>
        <v>Até 200 mil cestas básicas para famílias atingidas pelas enchentes e/ou afetadas pela crise causada pelo novo Coronavírus. Aquisição e a entrega de cerca de 157 mil kits de alimentos aos estudantes da rede estadual de ensino</v>
      </c>
      <c r="G12" s="38">
        <f>INDEX(Completa!$1:$1048576,MATCH($A12,Completa!$A:$A,0),MATCH(G$1,Completa!$1:$1,0))</f>
        <v>0</v>
      </c>
      <c r="H12" s="38" t="str">
        <f>INDEX(Completa!$1:$1048576,MATCH($A12,Completa!$A:$A,0),MATCH(H$1,Completa!$1:$1,0))</f>
        <v>Não Implementou</v>
      </c>
    </row>
    <row r="13" spans="1:8" x14ac:dyDescent="0.35">
      <c r="A13" s="45" t="s">
        <v>19</v>
      </c>
      <c r="B13" s="49"/>
      <c r="C13" s="49"/>
      <c r="D13" s="49"/>
      <c r="E13" s="49"/>
      <c r="F13" s="49"/>
      <c r="G13" s="49"/>
      <c r="H13" s="49"/>
    </row>
    <row r="14" spans="1:8" ht="43.5" x14ac:dyDescent="0.35">
      <c r="A14" s="50" t="s">
        <v>20</v>
      </c>
      <c r="B14" s="38">
        <f>INDEX(Completa!$1:$1048576,MATCH($A14,Completa!$A:$A,0),MATCH(B$1,Completa!$1:$1,0))</f>
        <v>1</v>
      </c>
      <c r="C14" s="38" t="str">
        <f>INDEX(Completa!$1:$1048576,MATCH($A14,Completa!$A:$A,0),MATCH(C$1,Completa!$1:$1,0))</f>
        <v>Criação de linha de crédito de 15 milhões</v>
      </c>
      <c r="D14" s="38">
        <f>INDEX(Completa!$1:$1048576,MATCH($A14,Completa!$A:$A,0),MATCH(D$1,Completa!$1:$1,0))</f>
        <v>0</v>
      </c>
      <c r="E14" s="38">
        <f>INDEX(Completa!$1:$1048576,MATCH($A14,Completa!$A:$A,0),MATCH(E$1,Completa!$1:$1,0))</f>
        <v>1</v>
      </c>
      <c r="F14" s="38" t="str">
        <f>INDEX(Completa!$1:$1048576,MATCH($A14,Completa!$A:$A,0),MATCH(F$1,Completa!$1:$1,0))</f>
        <v>Escolas estaduais entregam kits de alimentação para famílias de alunos; Entrega de 200 mil cestas básicas;  Projeto Ajude-nos a Ajudá-los para arrecadação de alimentos, produtos de higiene e doações em dinheiro destinados às famílias carentes.</v>
      </c>
      <c r="G14" s="38">
        <f>INDEX(Completa!$1:$1048576,MATCH($A14,Completa!$A:$A,0),MATCH(G$1,Completa!$1:$1,0))</f>
        <v>1</v>
      </c>
      <c r="H14" s="38" t="str">
        <f>INDEX(Completa!$1:$1048576,MATCH($A14,Completa!$A:$A,0),MATCH(H$1,Completa!$1:$1,0))</f>
        <v>Suspensão de prazos processuais e cumprimento de obrigações tributárias e do pagamento dos parcelamentos de débitos fiscais por 90 dias; antecipação do 13º salário de aposentados e pensionistas da primeira faixa</v>
      </c>
    </row>
    <row r="15" spans="1:8" ht="29" x14ac:dyDescent="0.35">
      <c r="A15" s="50" t="s">
        <v>21</v>
      </c>
      <c r="B15" s="38">
        <f>INDEX(Completa!$1:$1048576,MATCH($A15,Completa!$A:$A,0),MATCH(B$1,Completa!$1:$1,0))</f>
        <v>0</v>
      </c>
      <c r="C15" s="38" t="str">
        <f>INDEX(Completa!$1:$1048576,MATCH($A15,Completa!$A:$A,0),MATCH(C$1,Completa!$1:$1,0))</f>
        <v>Não Implementou</v>
      </c>
      <c r="D15" s="38">
        <f>INDEX(Completa!$1:$1048576,MATCH($A15,Completa!$A:$A,0),MATCH(D$1,Completa!$1:$1,0))</f>
        <v>0</v>
      </c>
      <c r="E15" s="38">
        <f>INDEX(Completa!$1:$1048576,MATCH($A15,Completa!$A:$A,0),MATCH(E$1,Completa!$1:$1,0))</f>
        <v>1</v>
      </c>
      <c r="F15" s="38" t="str">
        <f>INDEX(Completa!$1:$1048576,MATCH($A15,Completa!$A:$A,0),MATCH(F$1,Completa!$1:$1,0))</f>
        <v>Doação de cestas básicas a pacientes atendidos em centros de acolhimento; Restaurantes Populares vão servir refeições nos finais de semana</v>
      </c>
      <c r="G15" s="38">
        <f>INDEX(Completa!$1:$1048576,MATCH($A15,Completa!$A:$A,0),MATCH(G$1,Completa!$1:$1,0))</f>
        <v>1</v>
      </c>
      <c r="H15" s="38" t="str">
        <f>INDEX(Completa!$1:$1048576,MATCH($A15,Completa!$A:$A,0),MATCH(H$1,Completa!$1:$1,0))</f>
        <v>Redução do ICMS para itens de combate ao Covid-19</v>
      </c>
    </row>
    <row r="16" spans="1:8" ht="43.5" x14ac:dyDescent="0.35">
      <c r="A16" s="50" t="s">
        <v>22</v>
      </c>
      <c r="B16" s="38">
        <f>INDEX(Completa!$1:$1048576,MATCH($A16,Completa!$A:$A,0),MATCH(B$1,Completa!$1:$1,0))</f>
        <v>1</v>
      </c>
      <c r="C16" s="38" t="str">
        <f>INDEX(Completa!$1:$1048576,MATCH($A16,Completa!$A:$A,0),MATCH(C$1,Completa!$1:$1,0))</f>
        <v>Dispensa de pagamento de impostos das micro e pequenas empresas cadastradas no Simples; Suspensão do pagamento do Refis; Prorrogação da validade de certidões negativas, da apresentação das obrigações acessórias, e de regimes especiais de tributação</v>
      </c>
      <c r="D16" s="38">
        <f>INDEX(Completa!$1:$1048576,MATCH($A16,Completa!$A:$A,0),MATCH(D$1,Completa!$1:$1,0))</f>
        <v>0</v>
      </c>
      <c r="E16" s="38">
        <f>INDEX(Completa!$1:$1048576,MATCH($A16,Completa!$A:$A,0),MATCH(E$1,Completa!$1:$1,0))</f>
        <v>1</v>
      </c>
      <c r="F16" s="38" t="str">
        <f>INDEX(Completa!$1:$1048576,MATCH($A16,Completa!$A:$A,0),MATCH(F$1,Completa!$1:$1,0))</f>
        <v xml:space="preserve">Compra de 50 mil cestas básicas; </v>
      </c>
      <c r="G16" s="38">
        <f>INDEX(Completa!$1:$1048576,MATCH($A16,Completa!$A:$A,0),MATCH(G$1,Completa!$1:$1,0))</f>
        <v>1</v>
      </c>
      <c r="H16" s="38" t="str">
        <f>INDEX(Completa!$1:$1048576,MATCH($A16,Completa!$A:$A,0),MATCH(H$1,Completa!$1:$1,0))</f>
        <v xml:space="preserve"> Isenção de Imposto sobre Transmissão Causa Mortis e Doação (ITCD) para doações ao combate à Covid 19; Distribuição de 85 reais através daAntecipação do Cartão Mais Infância para 48 mil famílias; Uece e Idesco lançam site de delivery para ajudar pequenos negócios</v>
      </c>
    </row>
    <row r="17" spans="1:8" ht="43.5" x14ac:dyDescent="0.35">
      <c r="A17" s="50" t="s">
        <v>23</v>
      </c>
      <c r="B17" s="38">
        <f>INDEX(Completa!$1:$1048576,MATCH($A17,Completa!$A:$A,0),MATCH(B$1,Completa!$1:$1,0))</f>
        <v>0</v>
      </c>
      <c r="C17" s="38" t="str">
        <f>INDEX(Completa!$1:$1048576,MATCH($A17,Completa!$A:$A,0),MATCH(C$1,Completa!$1:$1,0))</f>
        <v>Não Implementou</v>
      </c>
      <c r="D17" s="38">
        <f>INDEX(Completa!$1:$1048576,MATCH($A17,Completa!$A:$A,0),MATCH(D$1,Completa!$1:$1,0))</f>
        <v>0</v>
      </c>
      <c r="E17" s="38">
        <f>INDEX(Completa!$1:$1048576,MATCH($A17,Completa!$A:$A,0),MATCH(E$1,Completa!$1:$1,0))</f>
        <v>1</v>
      </c>
      <c r="F17" s="38" t="str">
        <f>INDEX(Completa!$1:$1048576,MATCH($A17,Completa!$A:$A,0),MATCH(F$1,Completa!$1:$1,0))</f>
        <v>Distribuição de 200 mil cestas básicas a trabalhadores informais e famílias em vulnerabilidade social; Fornecimento de alimentação para pessoas em situação de rua</v>
      </c>
      <c r="G17" s="38">
        <f>INDEX(Completa!$1:$1048576,MATCH($A17,Completa!$A:$A,0),MATCH(G$1,Completa!$1:$1,0))</f>
        <v>1</v>
      </c>
      <c r="H17" s="38" t="str">
        <f>INDEX(Completa!$1:$1048576,MATCH($A17,Completa!$A:$A,0),MATCH(H$1,Completa!$1:$1,0))</f>
        <v>Redução do ICMS para itens de combate ao Covid-19;  Isenção de 850 mil maranhenses de pagamento de água por dois meses; Distribuição de kits de higiene para prevenção ao coronavírus a pessoas em situação de rua; Prorrogação o prazo de pagamento do IPVA 2020</v>
      </c>
    </row>
    <row r="18" spans="1:8" ht="72.5" x14ac:dyDescent="0.35">
      <c r="A18" s="50" t="s">
        <v>24</v>
      </c>
      <c r="B18" s="38">
        <f>INDEX(Completa!$1:$1048576,MATCH($A18,Completa!$A:$A,0),MATCH(B$1,Completa!$1:$1,0))</f>
        <v>1</v>
      </c>
      <c r="C18" s="38" t="str">
        <f>INDEX(Completa!$1:$1048576,MATCH($A18,Completa!$A:$A,0),MATCH(C$1,Completa!$1:$1,0))</f>
        <v>Linha de crédito especial irá atender 1.450 empreendedores; Carência de 90 dias para pagamento de débitos do Refis e dos parcelamentos administrativos de débitos a vencer; Adiamento do pagamento da alíquota interestadual do ICMS) para aquisição de insumos ao combate à Convid-19; Prorrogação da validade das certidões por 90 dias; e outras medidas; Programa Empreender-PB, vai conceder um aporte de R$ 8 milhões em créditos para micro e pequenas empresas</v>
      </c>
      <c r="D18" s="38">
        <f>INDEX(Completa!$1:$1048576,MATCH($A18,Completa!$A:$A,0),MATCH(D$1,Completa!$1:$1,0))</f>
        <v>0</v>
      </c>
      <c r="E18" s="38">
        <f>INDEX(Completa!$1:$1048576,MATCH($A18,Completa!$A:$A,0),MATCH(E$1,Completa!$1:$1,0))</f>
        <v>1</v>
      </c>
      <c r="F18" s="38" t="str">
        <f>INDEX(Completa!$1:$1048576,MATCH($A18,Completa!$A:$A,0),MATCH(F$1,Completa!$1:$1,0))</f>
        <v>Distribuição de 52 mil cestas básicas e cinco mil kits de higiene; Aumento no valor do Cartão Alimentação em 15 reais e maior número de refeições nos Restaurantes Populares</v>
      </c>
      <c r="G18" s="38">
        <f>INDEX(Completa!$1:$1048576,MATCH($A18,Completa!$A:$A,0),MATCH(G$1,Completa!$1:$1,0))</f>
        <v>0</v>
      </c>
      <c r="H18" s="38" t="str">
        <f>INDEX(Completa!$1:$1048576,MATCH($A18,Completa!$A:$A,0),MATCH(H$1,Completa!$1:$1,0))</f>
        <v>Não Implementou</v>
      </c>
    </row>
    <row r="19" spans="1:8" ht="43.5" x14ac:dyDescent="0.35">
      <c r="A19" s="50" t="s">
        <v>25</v>
      </c>
      <c r="B19" s="38">
        <f>INDEX(Completa!$1:$1048576,MATCH($A19,Completa!$A:$A,0),MATCH(B$1,Completa!$1:$1,0))</f>
        <v>1</v>
      </c>
      <c r="C19" s="38" t="str">
        <f>INDEX(Completa!$1:$1048576,MATCH($A19,Completa!$A:$A,0),MATCH(C$1,Completa!$1:$1,0))</f>
        <v>Prorrogação de prazos relativos ao cumprimento de obrigações tributárias e contestações, suspensão de execuções fiscais e notificações de débitos; Prorrogação do recolhimento do ICMS do Simples Nacional por 90 dias; Suspenção por 90 dias do ajuizamento de novas ações e o envio de protestos da dívida ativa do Estado.</v>
      </c>
      <c r="D19" s="38">
        <f>INDEX(Completa!$1:$1048576,MATCH($A19,Completa!$A:$A,0),MATCH(D$1,Completa!$1:$1,0))</f>
        <v>0</v>
      </c>
      <c r="E19" s="38">
        <f>INDEX(Completa!$1:$1048576,MATCH($A19,Completa!$A:$A,0),MATCH(E$1,Completa!$1:$1,0))</f>
        <v>0</v>
      </c>
      <c r="F19" s="38" t="str">
        <f>INDEX(Completa!$1:$1048576,MATCH($A19,Completa!$A:$A,0),MATCH(F$1,Completa!$1:$1,0))</f>
        <v>Não Implementou</v>
      </c>
      <c r="G19" s="38">
        <f>INDEX(Completa!$1:$1048576,MATCH($A19,Completa!$A:$A,0),MATCH(G$1,Completa!$1:$1,0))</f>
        <v>1</v>
      </c>
      <c r="H19" s="38" t="str">
        <f>INDEX(Completa!$1:$1048576,MATCH($A19,Completa!$A:$A,0),MATCH(H$1,Completa!$1:$1,0))</f>
        <v>Liberação de R$ 1,4 milhão para atendimento a população em situação de rua</v>
      </c>
    </row>
    <row r="20" spans="1:8" ht="43.5" x14ac:dyDescent="0.35">
      <c r="A20" s="50" t="s">
        <v>26</v>
      </c>
      <c r="B20" s="38">
        <f>INDEX(Completa!$1:$1048576,MATCH($A20,Completa!$A:$A,0),MATCH(B$1,Completa!$1:$1,0))</f>
        <v>1</v>
      </c>
      <c r="C20" s="38" t="str">
        <f>INDEX(Completa!$1:$1048576,MATCH($A20,Completa!$A:$A,0),MATCH(C$1,Completa!$1:$1,0))</f>
        <v>Abertura de linha de crédito para empresas que produzem insumos usados no combate à Covid-19; Suspenção e Prorrogação de  os atos processuais relacionados ao processo administrativo tributário; Prorrogação da entrega da Guia de Informação e Apuração do ICMS</v>
      </c>
      <c r="D20" s="38">
        <f>INDEX(Completa!$1:$1048576,MATCH($A20,Completa!$A:$A,0),MATCH(D$1,Completa!$1:$1,0))</f>
        <v>0</v>
      </c>
      <c r="E20" s="38">
        <f>INDEX(Completa!$1:$1048576,MATCH($A20,Completa!$A:$A,0),MATCH(E$1,Completa!$1:$1,0))</f>
        <v>0</v>
      </c>
      <c r="F20" s="38" t="str">
        <f>INDEX(Completa!$1:$1048576,MATCH($A20,Completa!$A:$A,0),MATCH(F$1,Completa!$1:$1,0))</f>
        <v>Não Implementou</v>
      </c>
      <c r="G20" s="38">
        <f>INDEX(Completa!$1:$1048576,MATCH($A20,Completa!$A:$A,0),MATCH(G$1,Completa!$1:$1,0))</f>
        <v>1</v>
      </c>
      <c r="H20" s="38" t="str">
        <f>INDEX(Completa!$1:$1048576,MATCH($A20,Completa!$A:$A,0),MATCH(H$1,Completa!$1:$1,0))</f>
        <v xml:space="preserve">Envio de projeto de lei para reduzir ICMS de álcool em gel e máscaras; Governo prorroga pagamento do IPVA com 5% de desconto </v>
      </c>
    </row>
    <row r="21" spans="1:8" ht="43.5" x14ac:dyDescent="0.35">
      <c r="A21" s="50" t="s">
        <v>27</v>
      </c>
      <c r="B21" s="38">
        <f>INDEX(Completa!$1:$1048576,MATCH($A21,Completa!$A:$A,0),MATCH(B$1,Completa!$1:$1,0))</f>
        <v>1</v>
      </c>
      <c r="C21" s="38" t="str">
        <f>INDEX(Completa!$1:$1048576,MATCH($A21,Completa!$A:$A,0),MATCH(C$1,Completa!$1:$1,0))</f>
        <v>Empreendedores com financiamentos na AGN poderão solicitar pausa de dívida; AGN oferece carência de 90 dias para financiamentos; Ampliação da validade de Certidão Negativa para 90 dias;  Credenciamento automático dos contribuintes para postergar o prazo de pagamento do ICMS; e outras medidas</v>
      </c>
      <c r="D21" s="38">
        <f>INDEX(Completa!$1:$1048576,MATCH($A21,Completa!$A:$A,0),MATCH(D$1,Completa!$1:$1,0))</f>
        <v>0</v>
      </c>
      <c r="E21" s="38">
        <f>INDEX(Completa!$1:$1048576,MATCH($A21,Completa!$A:$A,0),MATCH(E$1,Completa!$1:$1,0))</f>
        <v>0</v>
      </c>
      <c r="F21" s="38" t="str">
        <f>INDEX(Completa!$1:$1048576,MATCH($A21,Completa!$A:$A,0),MATCH(F$1,Completa!$1:$1,0))</f>
        <v>Não Implementou</v>
      </c>
      <c r="G21" s="38">
        <f>INDEX(Completa!$1:$1048576,MATCH($A21,Completa!$A:$A,0),MATCH(G$1,Completa!$1:$1,0))</f>
        <v>1</v>
      </c>
      <c r="H21" s="38" t="str">
        <f>INDEX(Completa!$1:$1048576,MATCH($A21,Completa!$A:$A,0),MATCH(H$1,Completa!$1:$1,0))</f>
        <v>Suspensão da cobrança das contas de água  dos clientes da categoria social; Gratuidade no Restaurante Popular para população vulnerável</v>
      </c>
    </row>
    <row r="22" spans="1:8" x14ac:dyDescent="0.35">
      <c r="A22" s="50" t="s">
        <v>28</v>
      </c>
      <c r="B22" s="38">
        <f>INDEX(Completa!$1:$1048576,MATCH($A22,Completa!$A:$A,0),MATCH(B$1,Completa!$1:$1,0))</f>
        <v>0</v>
      </c>
      <c r="C22" s="38" t="str">
        <f>INDEX(Completa!$1:$1048576,MATCH($A22,Completa!$A:$A,0),MATCH(C$1,Completa!$1:$1,0))</f>
        <v>Não Implementou</v>
      </c>
      <c r="D22" s="38">
        <f>INDEX(Completa!$1:$1048576,MATCH($A22,Completa!$A:$A,0),MATCH(D$1,Completa!$1:$1,0))</f>
        <v>0</v>
      </c>
      <c r="E22" s="38">
        <f>INDEX(Completa!$1:$1048576,MATCH($A22,Completa!$A:$A,0),MATCH(E$1,Completa!$1:$1,0))</f>
        <v>0</v>
      </c>
      <c r="F22" s="38" t="str">
        <f>INDEX(Completa!$1:$1048576,MATCH($A22,Completa!$A:$A,0),MATCH(F$1,Completa!$1:$1,0))</f>
        <v>Não Implementou</v>
      </c>
      <c r="G22" s="38">
        <f>INDEX(Completa!$1:$1048576,MATCH($A22,Completa!$A:$A,0),MATCH(G$1,Completa!$1:$1,0))</f>
        <v>1</v>
      </c>
      <c r="H22" s="38" t="str">
        <f>INDEX(Completa!$1:$1048576,MATCH($A22,Completa!$A:$A,0),MATCH(H$1,Completa!$1:$1,0))</f>
        <v>Auxílio de R$100 a pessoas de baixa renda</v>
      </c>
    </row>
    <row r="23" spans="1:8" x14ac:dyDescent="0.35">
      <c r="A23" s="45" t="s">
        <v>29</v>
      </c>
      <c r="B23" s="49"/>
      <c r="C23" s="49"/>
      <c r="D23" s="49"/>
      <c r="E23" s="49"/>
      <c r="F23" s="49"/>
      <c r="G23" s="49"/>
      <c r="H23" s="49"/>
    </row>
    <row r="24" spans="1:8" ht="29" x14ac:dyDescent="0.35">
      <c r="A24" s="50" t="s">
        <v>30</v>
      </c>
      <c r="B24" s="38">
        <f>INDEX(Completa!$1:$1048576,MATCH($A24,Completa!$A:$A,0),MATCH(B$1,Completa!$1:$1,0))</f>
        <v>1</v>
      </c>
      <c r="C24" s="38" t="str">
        <f>INDEX(Completa!$1:$1048576,MATCH($A24,Completa!$A:$A,0),MATCH(C$1,Completa!$1:$1,0))</f>
        <v>R$ 500 milhões no mercado  para capital de giro emergencial, pagamento de impostos, mão de obra, aluguéis e outros custos fixos variados; Ampliação por parte da GoiásFormento de canais de atendimento a empreendedores;</v>
      </c>
      <c r="D24" s="38">
        <f>INDEX(Completa!$1:$1048576,MATCH($A24,Completa!$A:$A,0),MATCH(D$1,Completa!$1:$1,0))</f>
        <v>0</v>
      </c>
      <c r="E24" s="38">
        <f>INDEX(Completa!$1:$1048576,MATCH($A24,Completa!$A:$A,0),MATCH(E$1,Completa!$1:$1,0))</f>
        <v>1</v>
      </c>
      <c r="F24" s="38" t="str">
        <f>INDEX(Completa!$1:$1048576,MATCH($A24,Completa!$A:$A,0),MATCH(F$1,Completa!$1:$1,0))</f>
        <v>Campanha para arrecadação de alimentos e itens de higiene que serão destinados para famílias carentes do Estado.</v>
      </c>
      <c r="G24" s="38">
        <f>INDEX(Completa!$1:$1048576,MATCH($A24,Completa!$A:$A,0),MATCH(G$1,Completa!$1:$1,0))</f>
        <v>1</v>
      </c>
      <c r="H24" s="38" t="str">
        <f>INDEX(Completa!$1:$1048576,MATCH($A24,Completa!$A:$A,0),MATCH(H$1,Completa!$1:$1,0))</f>
        <v>Fundo de proteção e prevenção social voltada para as pessoas que tiveram que parar de trabalhar para evitar a disseminação da doença; Prorrogação do pagamento do IPVA; Estenção do prazo de alvarás sanitários</v>
      </c>
    </row>
    <row r="25" spans="1:8" ht="58" x14ac:dyDescent="0.35">
      <c r="A25" s="50" t="s">
        <v>31</v>
      </c>
      <c r="B25" s="38">
        <f>INDEX(Completa!$1:$1048576,MATCH($A25,Completa!$A:$A,0),MATCH(B$1,Completa!$1:$1,0))</f>
        <v>1</v>
      </c>
      <c r="C25" s="38" t="str">
        <f>INDEX(Completa!$1:$1048576,MATCH($A25,Completa!$A:$A,0),MATCH(C$1,Completa!$1:$1,0))</f>
        <v>Desenvolve MT oferece crédito com carência de três meses e prazo de até 36 meses para pagamento, prorroga prazo para pagamento de financiamentos</v>
      </c>
      <c r="D25" s="38">
        <f>INDEX(Completa!$1:$1048576,MATCH($A25,Completa!$A:$A,0),MATCH(D$1,Completa!$1:$1,0))</f>
        <v>0</v>
      </c>
      <c r="E25" s="38">
        <f>INDEX(Completa!$1:$1048576,MATCH($A25,Completa!$A:$A,0),MATCH(E$1,Completa!$1:$1,0))</f>
        <v>1</v>
      </c>
      <c r="F25" s="38" t="str">
        <f>INDEX(Completa!$1:$1048576,MATCH($A25,Completa!$A:$A,0),MATCH(F$1,Completa!$1:$1,0))</f>
        <v>Campanha de arrecadação de alimentos ‘Vem Ser Mais Solidário - MT unido contra o coronavírus’, distribuição de marmitas para pessoas em situação de rua e o repasse financeiro do co-fianciamento para os 141 municípios</v>
      </c>
      <c r="G25" s="38">
        <f>INDEX(Completa!$1:$1048576,MATCH($A25,Completa!$A:$A,0),MATCH(G$1,Completa!$1:$1,0))</f>
        <v>1</v>
      </c>
      <c r="H25" s="38" t="str">
        <f>INDEX(Completa!$1:$1048576,MATCH($A25,Completa!$A:$A,0),MATCH(H$1,Completa!$1:$1,0))</f>
        <v>Suspensão e Prorrogação do pagamento do IPVA; Extensão do parcelamento para débitos tributários gerados em 2019;  Isenção de ICMS de produtos usados no combate ao coronavírus
Prazo de negociação do Refis é prorrogado para julho com até 75% de desconto; Prorrogação da validade das Certidões Negativas de Débitos tributários e não tributários</v>
      </c>
    </row>
    <row r="26" spans="1:8" ht="43.5" x14ac:dyDescent="0.35">
      <c r="A26" s="50" t="s">
        <v>32</v>
      </c>
      <c r="B26" s="38">
        <f>INDEX(Completa!$1:$1048576,MATCH($A26,Completa!$A:$A,0),MATCH(B$1,Completa!$1:$1,0))</f>
        <v>0</v>
      </c>
      <c r="C26" s="38" t="str">
        <f>INDEX(Completa!$1:$1048576,MATCH($A26,Completa!$A:$A,0),MATCH(C$1,Completa!$1:$1,0))</f>
        <v>Não Implementou</v>
      </c>
      <c r="D26" s="38">
        <f>INDEX(Completa!$1:$1048576,MATCH($A26,Completa!$A:$A,0),MATCH(D$1,Completa!$1:$1,0))</f>
        <v>0</v>
      </c>
      <c r="E26" s="38">
        <f>INDEX(Completa!$1:$1048576,MATCH($A26,Completa!$A:$A,0),MATCH(E$1,Completa!$1:$1,0))</f>
        <v>1</v>
      </c>
      <c r="F26" s="38" t="str">
        <f>INDEX(Completa!$1:$1048576,MATCH($A26,Completa!$A:$A,0),MATCH(F$1,Completa!$1:$1,0))</f>
        <v>Acréscimo de R$ 60 no Vale Renda</v>
      </c>
      <c r="G26" s="38">
        <f>INDEX(Completa!$1:$1048576,MATCH($A26,Completa!$A:$A,0),MATCH(G$1,Completa!$1:$1,0))</f>
        <v>1</v>
      </c>
      <c r="H26" s="38" t="str">
        <f>INDEX(Completa!$1:$1048576,MATCH($A26,Completa!$A:$A,0),MATCH(H$1,Completa!$1:$1,0))</f>
        <v>Prorrogação de prazos para entrega do arquivo digital da Escrituração Fiscal Digital (EFD) e a validade da certidão negativa de débitos referentes aos meses de fevereiro a julho de 2020; Prorrogação de prazos referentes ao Programa de Recuperação de Créditos Fiscais (Refis) do ICMS.</v>
      </c>
    </row>
    <row r="27" spans="1:8" ht="58" x14ac:dyDescent="0.35">
      <c r="A27" s="50" t="s">
        <v>33</v>
      </c>
      <c r="B27" s="38">
        <f>INDEX(Completa!$1:$1048576,MATCH($A27,Completa!$A:$A,0),MATCH(B$1,Completa!$1:$1,0))</f>
        <v>1</v>
      </c>
      <c r="C27" s="38" t="str">
        <f>INDEX(Completa!$1:$1048576,MATCH($A27,Completa!$A:$A,0),MATCH(C$1,Completa!$1:$1,0))</f>
        <v>Linha de crédito de R$1 bilhão a empresas de todos os portes. Banco de Brasília (BRB): carência de três meses para o pagamento do crédito imobiliário e demais operações parceladas de PJ; MEIs terão prazo até 31 de dezembro de 2020 para emitir notas fiscais por meio do Sistema de Emissão de Nota Fiscal Avulsa (Senfa); Suspensão de pagamentos de parcelas e reduz juros do Programa Prospera</v>
      </c>
      <c r="D27" s="38">
        <f>INDEX(Completa!$1:$1048576,MATCH($A27,Completa!$A:$A,0),MATCH(D$1,Completa!$1:$1,0))</f>
        <v>0</v>
      </c>
      <c r="E27" s="38">
        <f>INDEX(Completa!$1:$1048576,MATCH($A27,Completa!$A:$A,0),MATCH(E$1,Completa!$1:$1,0))</f>
        <v>1</v>
      </c>
      <c r="F27" s="38" t="str">
        <f>INDEX(Completa!$1:$1048576,MATCH($A27,Completa!$A:$A,0),MATCH(F$1,Completa!$1:$1,0))</f>
        <v>Investimento de R$ 15 milhões no fornecimento de 53.856 cestas básicas e 53.856 kits de higiene</v>
      </c>
      <c r="G27" s="38">
        <f>INDEX(Completa!$1:$1048576,MATCH($A27,Completa!$A:$A,0),MATCH(G$1,Completa!$1:$1,0))</f>
        <v>1</v>
      </c>
      <c r="H27" s="38" t="str">
        <f>INDEX(Completa!$1:$1048576,MATCH($A27,Completa!$A:$A,0),MATCH(H$1,Completa!$1:$1,0))</f>
        <v xml:space="preserve">Bolsa alimentação para alunos de creches e beneficiários do bolsa família. R$ 750 mil para agentes culturais. Banco de Brasília (BRB): carência de três meses para o pagamento do crédito imobiliário e demais operações parceladas de PF; Redução de ICMS de produtos de combate ao Covid-19; </v>
      </c>
    </row>
    <row r="28" spans="1:8" x14ac:dyDescent="0.35">
      <c r="A28" s="45" t="s">
        <v>34</v>
      </c>
      <c r="B28" s="49"/>
      <c r="C28" s="49"/>
      <c r="D28" s="49"/>
      <c r="E28" s="49"/>
      <c r="F28" s="49"/>
      <c r="G28" s="49"/>
      <c r="H28" s="49"/>
    </row>
    <row r="29" spans="1:8" ht="58" x14ac:dyDescent="0.35">
      <c r="A29" s="50" t="s">
        <v>35</v>
      </c>
      <c r="B29" s="38">
        <f>INDEX(Completa!$1:$1048576,MATCH($A29,Completa!$A:$A,0),MATCH(B$1,Completa!$1:$1,0))</f>
        <v>1</v>
      </c>
      <c r="C29" s="38" t="str">
        <f>INDEX(Completa!$1:$1048576,MATCH($A29,Completa!$A:$A,0),MATCH(C$1,Completa!$1:$1,0))</f>
        <v>Apoio de 300 milhões com: abertura de Linha de crédito emergencial para empresas de todos os portes que foram afetadas economicamente pelo episódio;  prorrogação por 90 dias do pagamento das taxas referentes ao Estado, do ICMS do Simples Nacional; renovadas automaticamente por 90 dias a validade das certidões negativas referentes aos tributos estaduais e alvarás</v>
      </c>
      <c r="D29" s="38">
        <f>INDEX(Completa!$1:$1048576,MATCH($A29,Completa!$A:$A,0),MATCH(D$1,Completa!$1:$1,0))</f>
        <v>0</v>
      </c>
      <c r="E29" s="38">
        <f>INDEX(Completa!$1:$1048576,MATCH($A29,Completa!$A:$A,0),MATCH(E$1,Completa!$1:$1,0))</f>
        <v>1</v>
      </c>
      <c r="F29" s="38" t="str">
        <f>INDEX(Completa!$1:$1048576,MATCH($A29,Completa!$A:$A,0),MATCH(F$1,Completa!$1:$1,0))</f>
        <v xml:space="preserve">Repasse de verbas para o fornecimento de cestas básicas para famílias dos 88 mil alunos </v>
      </c>
      <c r="G29" s="38">
        <f>INDEX(Completa!$1:$1048576,MATCH($A29,Completa!$A:$A,0),MATCH(G$1,Completa!$1:$1,0))</f>
        <v>1</v>
      </c>
      <c r="H29" s="38" t="str">
        <f>INDEX(Completa!$1:$1048576,MATCH($A29,Completa!$A:$A,0),MATCH(H$1,Completa!$1:$1,0))</f>
        <v>Banestes anunciou a isenção na cobrança de juros para pagamentos de contas de consumo e de tributos</v>
      </c>
    </row>
    <row r="30" spans="1:8" x14ac:dyDescent="0.35">
      <c r="A30" s="50" t="s">
        <v>36</v>
      </c>
      <c r="B30" s="38">
        <f>INDEX(Completa!$1:$1048576,MATCH($A30,Completa!$A:$A,0),MATCH(B$1,Completa!$1:$1,0))</f>
        <v>1</v>
      </c>
      <c r="C30" s="38" t="str">
        <f>INDEX(Completa!$1:$1048576,MATCH($A30,Completa!$A:$A,0),MATCH(C$1,Completa!$1:$1,0))</f>
        <v>BDMG reduz juros e amplia carência para micro e pequenas empresas do turismo em Minas Gerais</v>
      </c>
      <c r="D30" s="38">
        <f>INDEX(Completa!$1:$1048576,MATCH($A30,Completa!$A:$A,0),MATCH(D$1,Completa!$1:$1,0))</f>
        <v>1</v>
      </c>
      <c r="E30" s="38">
        <f>INDEX(Completa!$1:$1048576,MATCH($A30,Completa!$A:$A,0),MATCH(E$1,Completa!$1:$1,0))</f>
        <v>0</v>
      </c>
      <c r="F30" s="38" t="str">
        <f>INDEX(Completa!$1:$1048576,MATCH($A30,Completa!$A:$A,0),MATCH(F$1,Completa!$1:$1,0))</f>
        <v>Não Implementou</v>
      </c>
      <c r="G30" s="38">
        <f>INDEX(Completa!$1:$1048576,MATCH($A30,Completa!$A:$A,0),MATCH(G$1,Completa!$1:$1,0))</f>
        <v>1</v>
      </c>
      <c r="H30" s="38" t="str">
        <f>INDEX(Completa!$1:$1048576,MATCH($A30,Completa!$A:$A,0),MATCH(H$1,Completa!$1:$1,0))</f>
        <v xml:space="preserve">Medidas emergenciais em prol do setor cultural </v>
      </c>
    </row>
    <row r="31" spans="1:8" ht="29" x14ac:dyDescent="0.35">
      <c r="A31" s="50" t="s">
        <v>37</v>
      </c>
      <c r="B31" s="38">
        <f>INDEX(Completa!$1:$1048576,MATCH($A31,Completa!$A:$A,0),MATCH(B$1,Completa!$1:$1,0))</f>
        <v>1</v>
      </c>
      <c r="C31" s="38" t="str">
        <f>INDEX(Completa!$1:$1048576,MATCH($A31,Completa!$A:$A,0),MATCH(C$1,Completa!$1:$1,0))</f>
        <v>Abertura de Linha de Crédito de R$ 225 milhões para MEIs e PMEs;  Abertura de Linha de Crédito de 275 milhões para empresas</v>
      </c>
      <c r="D31" s="38">
        <f>INDEX(Completa!$1:$1048576,MATCH($A31,Completa!$A:$A,0),MATCH(D$1,Completa!$1:$1,0))</f>
        <v>0</v>
      </c>
      <c r="E31" s="38">
        <f>INDEX(Completa!$1:$1048576,MATCH($A31,Completa!$A:$A,0),MATCH(E$1,Completa!$1:$1,0))</f>
        <v>1</v>
      </c>
      <c r="F31" s="38" t="str">
        <f>INDEX(Completa!$1:$1048576,MATCH($A31,Completa!$A:$A,0),MATCH(F$1,Completa!$1:$1,0))</f>
        <v xml:space="preserve">Ampliação do atendimento do Bom Prato; Ampliação do programa Vivaleite </v>
      </c>
      <c r="G31" s="38">
        <f>INDEX(Completa!$1:$1048576,MATCH($A31,Completa!$A:$A,0),MATCH(G$1,Completa!$1:$1,0))</f>
        <v>1</v>
      </c>
      <c r="H31" s="38" t="str">
        <f>INDEX(Completa!$1:$1048576,MATCH($A31,Completa!$A:$A,0),MATCH(H$1,Completa!$1:$1,0))</f>
        <v>Suspensão de protesto de dívidas por 90 dias;</v>
      </c>
    </row>
    <row r="32" spans="1:8" ht="58" x14ac:dyDescent="0.35">
      <c r="A32" s="50" t="s">
        <v>38</v>
      </c>
      <c r="B32" s="38">
        <f>INDEX(Completa!$1:$1048576,MATCH($A32,Completa!$A:$A,0),MATCH(B$1,Completa!$1:$1,0))</f>
        <v>1</v>
      </c>
      <c r="C32" s="38" t="str">
        <f>INDEX(Completa!$1:$1048576,MATCH($A32,Completa!$A:$A,0),MATCH(C$1,Completa!$1:$1,0))</f>
        <v>R$ 320 milhões em linhas de crédito</v>
      </c>
      <c r="D32" s="38">
        <f>INDEX(Completa!$1:$1048576,MATCH($A32,Completa!$A:$A,0),MATCH(D$1,Completa!$1:$1,0))</f>
        <v>0</v>
      </c>
      <c r="E32" s="38">
        <f>INDEX(Completa!$1:$1048576,MATCH($A32,Completa!$A:$A,0),MATCH(E$1,Completa!$1:$1,0))</f>
        <v>1</v>
      </c>
      <c r="F32" s="38" t="str">
        <f>INDEX(Completa!$1:$1048576,MATCH($A32,Completa!$A:$A,0),MATCH(F$1,Completa!$1:$1,0))</f>
        <v>Distribuição de cestas básicas para um milhão de famílias de baixa renda inscritas no Cadastro Único de Assistência Social, o Cad-Único; Programa de doações RioSolidario direciona 5 toneladas de mantimentos a famílias de comunidades;</v>
      </c>
      <c r="G32" s="38">
        <f>INDEX(Completa!$1:$1048576,MATCH($A32,Completa!$A:$A,0),MATCH(G$1,Completa!$1:$1,0))</f>
        <v>1</v>
      </c>
      <c r="H32" s="38" t="str">
        <f>INDEX(Completa!$1:$1048576,MATCH($A32,Completa!$A:$A,0),MATCH(H$1,Completa!$1:$1,0))</f>
        <v xml:space="preserve"> Suspensão da cobrança de dívidas por 60 dias. Prorrogação em 180 dias do vencimento de empréstimos do Agrofundo. Meio SM aos empreendedores da economia popular solidária e da cultura cujos projetos estejam registrados, respectivamente, no Cadastro Nacional de Empreendimentos Econômicos Solidários e Comércio Justo (CADSOL) e na Secretaria de Estado de Cultura.</v>
      </c>
    </row>
    <row r="33" spans="1:8" x14ac:dyDescent="0.35">
      <c r="A33" s="45" t="s">
        <v>39</v>
      </c>
      <c r="B33" s="49"/>
      <c r="C33" s="49"/>
      <c r="D33" s="49"/>
      <c r="E33" s="49"/>
      <c r="F33" s="49"/>
      <c r="G33" s="49"/>
      <c r="H33" s="49"/>
    </row>
    <row r="34" spans="1:8" ht="29" x14ac:dyDescent="0.35">
      <c r="A34" s="50" t="s">
        <v>40</v>
      </c>
      <c r="B34" s="38">
        <f>INDEX(Completa!$1:$1048576,MATCH($A34,Completa!$A:$A,0),MATCH(B$1,Completa!$1:$1,0))</f>
        <v>1</v>
      </c>
      <c r="C34" s="38" t="str">
        <f>INDEX(Completa!$1:$1048576,MATCH($A34,Completa!$A:$A,0),MATCH(C$1,Completa!$1:$1,0))</f>
        <v>Prorrogação por 90 dias dos prazos para pagamento do ICMS devido por estabelecimentos optantes do Simples Nacional; BRDE  anuncia a criação de um programa de apoio aos empreendedores do Sul do Brasil .</v>
      </c>
      <c r="D34" s="38">
        <f>INDEX(Completa!$1:$1048576,MATCH($A34,Completa!$A:$A,0),MATCH(D$1,Completa!$1:$1,0))</f>
        <v>0</v>
      </c>
      <c r="E34" s="38">
        <f>INDEX(Completa!$1:$1048576,MATCH($A34,Completa!$A:$A,0),MATCH(E$1,Completa!$1:$1,0))</f>
        <v>1</v>
      </c>
      <c r="F34" s="38" t="str">
        <f>INDEX(Completa!$1:$1048576,MATCH($A34,Completa!$A:$A,0),MATCH(F$1,Completa!$1:$1,0))</f>
        <v xml:space="preserve">Distribuição de alimentos da merenda escolar para 230 mil alunos. </v>
      </c>
      <c r="G34" s="38">
        <f>INDEX(Completa!$1:$1048576,MATCH($A34,Completa!$A:$A,0),MATCH(G$1,Completa!$1:$1,0))</f>
        <v>1</v>
      </c>
      <c r="H34" s="38" t="str">
        <f>INDEX(Completa!$1:$1048576,MATCH($A34,Completa!$A:$A,0),MATCH(H$1,Completa!$1:$1,0))</f>
        <v>Pacote social R$ 400 milhões para ajudar famílias paranaenses mais vulneráveis, além do aumento do limite do programa Luz Fraterna; Alteração de regras tributárias para baratear medicamentos</v>
      </c>
    </row>
    <row r="35" spans="1:8" ht="58" x14ac:dyDescent="0.35">
      <c r="A35" s="50" t="s">
        <v>41</v>
      </c>
      <c r="B35" s="38">
        <f>INDEX(Completa!$1:$1048576,MATCH($A35,Completa!$A:$A,0),MATCH(B$1,Completa!$1:$1,0))</f>
        <v>1</v>
      </c>
      <c r="C35" s="38" t="str">
        <f>INDEX(Completa!$1:$1048576,MATCH($A35,Completa!$A:$A,0),MATCH(C$1,Completa!$1:$1,0))</f>
        <v>Ampliação dos recursos nos fundos municipais para micro e pequenas empresas; BRDE  anuncia a criação de um programa de apoio aos empreendedores do Sul do Brasil; Badesul: Disponibilização de R$ 250 milhões para renegociações; Disponibilização de R$ 20 milhões para giro de micro e pequenas empresas do setor de turismo; entre outros</v>
      </c>
      <c r="D35" s="38">
        <f>INDEX(Completa!$1:$1048576,MATCH($A35,Completa!$A:$A,0),MATCH(D$1,Completa!$1:$1,0))</f>
        <v>1</v>
      </c>
      <c r="E35" s="38">
        <f>INDEX(Completa!$1:$1048576,MATCH($A35,Completa!$A:$A,0),MATCH(E$1,Completa!$1:$1,0))</f>
        <v>0</v>
      </c>
      <c r="F35" s="38" t="str">
        <f>INDEX(Completa!$1:$1048576,MATCH($A35,Completa!$A:$A,0),MATCH(F$1,Completa!$1:$1,0))</f>
        <v>Não Implementou</v>
      </c>
      <c r="G35" s="38">
        <f>INDEX(Completa!$1:$1048576,MATCH($A35,Completa!$A:$A,0),MATCH(G$1,Completa!$1:$1,0))</f>
        <v>0</v>
      </c>
      <c r="H35" s="38" t="str">
        <f>INDEX(Completa!$1:$1048576,MATCH($A35,Completa!$A:$A,0),MATCH(H$1,Completa!$1:$1,0))</f>
        <v>Não Implementou</v>
      </c>
    </row>
    <row r="36" spans="1:8" ht="87.5" thickBot="1" x14ac:dyDescent="0.4">
      <c r="A36" s="55" t="s">
        <v>42</v>
      </c>
      <c r="B36" s="59">
        <f>INDEX(Completa!$1:$1048576,MATCH($A36,Completa!$A:$A,0),MATCH(B$1,Completa!$1:$1,0))</f>
        <v>1</v>
      </c>
      <c r="C36" s="59" t="str">
        <f>INDEX(Completa!$1:$1048576,MATCH($A36,Completa!$A:$A,0),MATCH(C$1,Completa!$1:$1,0))</f>
        <v xml:space="preserve">Linha de crédito para o MEI em até R$ 150 mil. Ampliação do Programa Microcrédito Juro Zero de R$ 3 mil para R$ 5 mil, por operação, para MEI com juros pagos pelo Estado. Linha de crédito de capital de giro para PMEs em até R$ 200 mil. Postergação de dois a seis meses dos contratos de financiamento em andamento para pequenas e médias empresas.  Prorrogação do prazo de pagamento da parte estadual do Simples Nacional – ICMS, por três meses, na mesma forma da parte federal do Simples. BRDE  anuncia a criação de um programa de apoio aos empreendedores do Sul do Brasil </v>
      </c>
      <c r="D36" s="59">
        <f>INDEX(Completa!$1:$1048576,MATCH($A36,Completa!$A:$A,0),MATCH(D$1,Completa!$1:$1,0))</f>
        <v>1</v>
      </c>
      <c r="E36" s="59">
        <f>INDEX(Completa!$1:$1048576,MATCH($A36,Completa!$A:$A,0),MATCH(E$1,Completa!$1:$1,0))</f>
        <v>1</v>
      </c>
      <c r="F36" s="59" t="str">
        <f>INDEX(Completa!$1:$1048576,MATCH($A36,Completa!$A:$A,0),MATCH(F$1,Completa!$1:$1,0))</f>
        <v xml:space="preserve">Repasse de um estoque de três mil litros de leite e de duas mil garrafas de água sanitária para destinação a famílias de baixa renda do Ministério da Saúde para o da Educação. </v>
      </c>
      <c r="G36" s="59">
        <f>INDEX(Completa!$1:$1048576,MATCH($A36,Completa!$A:$A,0),MATCH(G$1,Completa!$1:$1,0))</f>
        <v>1</v>
      </c>
      <c r="H36" s="59" t="str">
        <f>INDEX(Completa!$1:$1048576,MATCH($A36,Completa!$A:$A,0),MATCH(H$1,Completa!$1:$1,0))</f>
        <v xml:space="preserve">Isenção ou redução de base de cálculo para 7% do ICMS de álcool gel, hipoclorito de sódio, máscaras e luvas. Isenção da tarifa social de água. Adiamento do pagamento da fatura de luz para famílias de baixa renda referentes a Março e Abril. Linha de crédito especial para pequenos empreeendores rurais (R$ 60 milhões em 3 anos). </v>
      </c>
    </row>
    <row r="37" spans="1:8" ht="15" thickTop="1" x14ac:dyDescent="0.35">
      <c r="A37" s="60" t="s">
        <v>47</v>
      </c>
      <c r="B37" s="87"/>
      <c r="C37" s="87"/>
      <c r="D37" s="87"/>
      <c r="E37" s="87"/>
      <c r="F37" s="87"/>
      <c r="G37" s="87"/>
      <c r="H37" s="87"/>
    </row>
    <row r="38" spans="1:8" x14ac:dyDescent="0.35">
      <c r="A38" s="35"/>
    </row>
    <row r="57" spans="1:1" x14ac:dyDescent="0.35">
      <c r="A57" s="37"/>
    </row>
    <row r="58" spans="1:1" x14ac:dyDescent="0.35">
      <c r="A58" s="36"/>
    </row>
    <row r="59" spans="1:1" x14ac:dyDescent="0.35">
      <c r="A59" s="37"/>
    </row>
    <row r="60" spans="1:1" x14ac:dyDescent="0.35">
      <c r="A60" s="37"/>
    </row>
    <row r="61" spans="1:1" x14ac:dyDescent="0.35">
      <c r="A61" s="37"/>
    </row>
    <row r="62" spans="1:1" x14ac:dyDescent="0.35">
      <c r="A62" s="37"/>
    </row>
    <row r="63" spans="1:1" x14ac:dyDescent="0.35">
      <c r="A63" s="37"/>
    </row>
    <row r="64" spans="1:1" x14ac:dyDescent="0.35">
      <c r="A64" s="37"/>
    </row>
    <row r="65" spans="1:1" x14ac:dyDescent="0.35">
      <c r="A65" s="37"/>
    </row>
    <row r="66" spans="1:1" x14ac:dyDescent="0.35">
      <c r="A66" s="36"/>
    </row>
    <row r="67" spans="1:1" x14ac:dyDescent="0.35">
      <c r="A67" s="37"/>
    </row>
    <row r="68" spans="1:1" x14ac:dyDescent="0.35">
      <c r="A68" s="36"/>
    </row>
    <row r="69" spans="1:1" x14ac:dyDescent="0.35">
      <c r="A69" s="37"/>
    </row>
    <row r="70" spans="1:1" x14ac:dyDescent="0.35">
      <c r="A70" s="37"/>
    </row>
    <row r="71" spans="1:1" x14ac:dyDescent="0.35">
      <c r="A71" s="37"/>
    </row>
    <row r="72" spans="1:1" x14ac:dyDescent="0.35">
      <c r="A72" s="37"/>
    </row>
    <row r="73" spans="1:1" x14ac:dyDescent="0.35">
      <c r="A73" s="37"/>
    </row>
    <row r="74" spans="1:1" x14ac:dyDescent="0.35">
      <c r="A74" s="37"/>
    </row>
    <row r="75" spans="1:1" x14ac:dyDescent="0.35">
      <c r="A75" s="37"/>
    </row>
    <row r="76" spans="1:1" x14ac:dyDescent="0.35">
      <c r="A76" s="37"/>
    </row>
    <row r="77" spans="1:1" x14ac:dyDescent="0.35">
      <c r="A77" s="37"/>
    </row>
    <row r="78" spans="1:1" x14ac:dyDescent="0.35">
      <c r="A78" s="36"/>
    </row>
    <row r="79" spans="1:1" x14ac:dyDescent="0.35">
      <c r="A79" s="37"/>
    </row>
    <row r="80" spans="1:1" x14ac:dyDescent="0.35">
      <c r="A80" s="36"/>
    </row>
    <row r="81" spans="1:1" x14ac:dyDescent="0.35">
      <c r="A81" s="37"/>
    </row>
    <row r="82" spans="1:1" x14ac:dyDescent="0.35">
      <c r="A82" s="37"/>
    </row>
    <row r="83" spans="1:1" x14ac:dyDescent="0.35">
      <c r="A83" s="37"/>
    </row>
    <row r="84" spans="1:1" x14ac:dyDescent="0.35">
      <c r="A84" s="37"/>
    </row>
    <row r="85" spans="1:1" x14ac:dyDescent="0.35">
      <c r="A85" s="36"/>
    </row>
    <row r="86" spans="1:1" x14ac:dyDescent="0.35">
      <c r="A86" s="37"/>
    </row>
    <row r="87" spans="1:1" x14ac:dyDescent="0.35">
      <c r="A87" s="36"/>
    </row>
    <row r="88" spans="1:1" x14ac:dyDescent="0.35">
      <c r="A88" s="37"/>
    </row>
    <row r="89" spans="1:1" x14ac:dyDescent="0.35">
      <c r="A89" s="37"/>
    </row>
    <row r="90" spans="1:1" x14ac:dyDescent="0.35">
      <c r="A90" s="37"/>
    </row>
    <row r="91" spans="1:1" x14ac:dyDescent="0.35">
      <c r="A91" s="37"/>
    </row>
    <row r="92" spans="1:1" x14ac:dyDescent="0.35">
      <c r="A92" s="36"/>
    </row>
    <row r="93" spans="1:1" x14ac:dyDescent="0.35">
      <c r="A93" s="37"/>
    </row>
    <row r="94" spans="1:1" x14ac:dyDescent="0.35">
      <c r="A94" s="36"/>
    </row>
    <row r="95" spans="1:1" x14ac:dyDescent="0.35">
      <c r="A95" s="37"/>
    </row>
    <row r="96" spans="1:1" x14ac:dyDescent="0.35">
      <c r="A96" s="37"/>
    </row>
    <row r="97" spans="1:1" x14ac:dyDescent="0.35">
      <c r="A97" s="37"/>
    </row>
  </sheetData>
  <mergeCells count="3">
    <mergeCell ref="B3:C3"/>
    <mergeCell ref="E3:F3"/>
    <mergeCell ref="G3:H3"/>
  </mergeCells>
  <conditionalFormatting sqref="G34">
    <cfRule type="iconSet" priority="166">
      <iconSet iconSet="3Symbols2" showValue="0">
        <cfvo type="percent" val="0"/>
        <cfvo type="num" val="0.5"/>
        <cfvo type="num" val="1"/>
      </iconSet>
    </cfRule>
  </conditionalFormatting>
  <conditionalFormatting sqref="E24">
    <cfRule type="iconSet" priority="164">
      <iconSet iconSet="3Symbols2" showValue="0">
        <cfvo type="percent" val="0"/>
        <cfvo type="num" val="0.5"/>
        <cfvo type="num" val="1"/>
      </iconSet>
    </cfRule>
  </conditionalFormatting>
  <conditionalFormatting sqref="G24">
    <cfRule type="iconSet" priority="163">
      <iconSet iconSet="3Symbols2" showValue="0">
        <cfvo type="percent" val="0"/>
        <cfvo type="num" val="0.5"/>
        <cfvo type="num" val="1"/>
      </iconSet>
    </cfRule>
  </conditionalFormatting>
  <conditionalFormatting sqref="E29">
    <cfRule type="iconSet" priority="162">
      <iconSet iconSet="3Symbols2" showValue="0">
        <cfvo type="percent" val="0"/>
        <cfvo type="num" val="0.5"/>
        <cfvo type="num" val="1"/>
      </iconSet>
    </cfRule>
  </conditionalFormatting>
  <conditionalFormatting sqref="G35">
    <cfRule type="iconSet" priority="161">
      <iconSet iconSet="3Symbols2" showValue="0">
        <cfvo type="percent" val="0"/>
        <cfvo type="num" val="0.5"/>
        <cfvo type="num" val="1"/>
      </iconSet>
    </cfRule>
  </conditionalFormatting>
  <conditionalFormatting sqref="E35">
    <cfRule type="iconSet" priority="160">
      <iconSet iconSet="3Symbols2" showValue="0">
        <cfvo type="percent" val="0"/>
        <cfvo type="num" val="0.5"/>
        <cfvo type="num" val="1"/>
      </iconSet>
    </cfRule>
  </conditionalFormatting>
  <conditionalFormatting sqref="G27">
    <cfRule type="iconSet" priority="158">
      <iconSet iconSet="3Symbols2" showValue="0">
        <cfvo type="percent" val="0"/>
        <cfvo type="num" val="0.5"/>
        <cfvo type="num" val="1"/>
      </iconSet>
    </cfRule>
  </conditionalFormatting>
  <conditionalFormatting sqref="E27">
    <cfRule type="iconSet" priority="157">
      <iconSet iconSet="3Symbols2" showValue="0">
        <cfvo type="percent" val="0"/>
        <cfvo type="num" val="0.5"/>
        <cfvo type="num" val="1"/>
      </iconSet>
    </cfRule>
  </conditionalFormatting>
  <conditionalFormatting sqref="H6:H7">
    <cfRule type="iconSet" priority="151">
      <iconSet iconSet="3Symbols2" showValue="0">
        <cfvo type="percent" val="0"/>
        <cfvo type="num" val="0.5"/>
        <cfvo type="num" val="1"/>
      </iconSet>
    </cfRule>
  </conditionalFormatting>
  <conditionalFormatting sqref="G6:G7">
    <cfRule type="iconSet" priority="150">
      <iconSet iconSet="3Symbols2" showValue="0">
        <cfvo type="percent" val="0"/>
        <cfvo type="num" val="0.5"/>
        <cfvo type="num" val="1"/>
      </iconSet>
    </cfRule>
  </conditionalFormatting>
  <conditionalFormatting sqref="E6">
    <cfRule type="iconSet" priority="148">
      <iconSet iconSet="3Symbols2" showValue="0">
        <cfvo type="percent" val="0"/>
        <cfvo type="num" val="0.5"/>
        <cfvo type="num" val="1"/>
      </iconSet>
    </cfRule>
  </conditionalFormatting>
  <conditionalFormatting sqref="E12">
    <cfRule type="iconSet" priority="145">
      <iconSet iconSet="3Symbols2" showValue="0">
        <cfvo type="percent" val="0"/>
        <cfvo type="num" val="0.5"/>
        <cfvo type="num" val="1"/>
      </iconSet>
    </cfRule>
  </conditionalFormatting>
  <conditionalFormatting sqref="H12">
    <cfRule type="iconSet" priority="144">
      <iconSet iconSet="3Symbols2" showValue="0">
        <cfvo type="percent" val="0"/>
        <cfvo type="num" val="0.5"/>
        <cfvo type="num" val="1"/>
      </iconSet>
    </cfRule>
  </conditionalFormatting>
  <conditionalFormatting sqref="D12">
    <cfRule type="iconSet" priority="143">
      <iconSet iconSet="3Symbols2" showValue="0">
        <cfvo type="percent" val="0"/>
        <cfvo type="num" val="0.5"/>
        <cfvo type="num" val="1"/>
      </iconSet>
    </cfRule>
  </conditionalFormatting>
  <conditionalFormatting sqref="H11">
    <cfRule type="iconSet" priority="140">
      <iconSet iconSet="3Symbols2" showValue="0">
        <cfvo type="percent" val="0"/>
        <cfvo type="num" val="0.5"/>
        <cfvo type="num" val="1"/>
      </iconSet>
    </cfRule>
  </conditionalFormatting>
  <conditionalFormatting sqref="G11">
    <cfRule type="iconSet" priority="139">
      <iconSet iconSet="3Symbols2" showValue="0">
        <cfvo type="percent" val="0"/>
        <cfvo type="num" val="0.5"/>
        <cfvo type="num" val="1"/>
      </iconSet>
    </cfRule>
  </conditionalFormatting>
  <conditionalFormatting sqref="F11">
    <cfRule type="iconSet" priority="138">
      <iconSet iconSet="3Symbols2" showValue="0">
        <cfvo type="percent" val="0"/>
        <cfvo type="num" val="0.5"/>
        <cfvo type="num" val="1"/>
      </iconSet>
    </cfRule>
  </conditionalFormatting>
  <conditionalFormatting sqref="E11">
    <cfRule type="iconSet" priority="137">
      <iconSet iconSet="3Symbols2" showValue="0">
        <cfvo type="percent" val="0"/>
        <cfvo type="num" val="0.5"/>
        <cfvo type="num" val="1"/>
      </iconSet>
    </cfRule>
  </conditionalFormatting>
  <conditionalFormatting sqref="F10">
    <cfRule type="iconSet" priority="134">
      <iconSet iconSet="3Symbols2" showValue="0">
        <cfvo type="percent" val="0"/>
        <cfvo type="num" val="0.5"/>
        <cfvo type="num" val="1"/>
      </iconSet>
    </cfRule>
  </conditionalFormatting>
  <conditionalFormatting sqref="E10">
    <cfRule type="iconSet" priority="133">
      <iconSet iconSet="3Symbols2" showValue="0">
        <cfvo type="percent" val="0"/>
        <cfvo type="num" val="0.5"/>
        <cfvo type="num" val="1"/>
      </iconSet>
    </cfRule>
  </conditionalFormatting>
  <conditionalFormatting sqref="H10">
    <cfRule type="iconSet" priority="132">
      <iconSet iconSet="3Symbols2" showValue="0">
        <cfvo type="percent" val="0"/>
        <cfvo type="num" val="0.5"/>
        <cfvo type="num" val="1"/>
      </iconSet>
    </cfRule>
  </conditionalFormatting>
  <conditionalFormatting sqref="G10">
    <cfRule type="iconSet" priority="131">
      <iconSet iconSet="3Symbols2" showValue="0">
        <cfvo type="percent" val="0"/>
        <cfvo type="num" val="0.5"/>
        <cfvo type="num" val="1"/>
      </iconSet>
    </cfRule>
  </conditionalFormatting>
  <conditionalFormatting sqref="G8:H8">
    <cfRule type="iconSet" priority="130">
      <iconSet iconSet="3Symbols2" showValue="0">
        <cfvo type="percent" val="0"/>
        <cfvo type="num" val="0.5"/>
        <cfvo type="num" val="1"/>
      </iconSet>
    </cfRule>
  </conditionalFormatting>
  <conditionalFormatting sqref="F8">
    <cfRule type="iconSet" priority="129">
      <iconSet iconSet="3Symbols2" showValue="0">
        <cfvo type="percent" val="0"/>
        <cfvo type="num" val="0.5"/>
        <cfvo type="num" val="1"/>
      </iconSet>
    </cfRule>
  </conditionalFormatting>
  <conditionalFormatting sqref="E8">
    <cfRule type="iconSet" priority="128">
      <iconSet iconSet="3Symbols2" showValue="0">
        <cfvo type="percent" val="0"/>
        <cfvo type="num" val="0.5"/>
        <cfvo type="num" val="1"/>
      </iconSet>
    </cfRule>
  </conditionalFormatting>
  <conditionalFormatting sqref="F9">
    <cfRule type="iconSet" priority="125">
      <iconSet iconSet="3Symbols2" showValue="0">
        <cfvo type="percent" val="0"/>
        <cfvo type="num" val="0.5"/>
        <cfvo type="num" val="1"/>
      </iconSet>
    </cfRule>
  </conditionalFormatting>
  <conditionalFormatting sqref="E7">
    <cfRule type="iconSet" priority="120">
      <iconSet iconSet="3Symbols2" showValue="0">
        <cfvo type="percent" val="0"/>
        <cfvo type="num" val="0.5"/>
        <cfvo type="num" val="1"/>
      </iconSet>
    </cfRule>
  </conditionalFormatting>
  <conditionalFormatting sqref="G9">
    <cfRule type="iconSet" priority="119">
      <iconSet iconSet="3Symbols2" showValue="0">
        <cfvo type="percent" val="0"/>
        <cfvo type="num" val="0.5"/>
        <cfvo type="num" val="1"/>
      </iconSet>
    </cfRule>
  </conditionalFormatting>
  <conditionalFormatting sqref="G32">
    <cfRule type="iconSet" priority="118">
      <iconSet iconSet="3Symbols2" showValue="0">
        <cfvo type="percent" val="0"/>
        <cfvo type="num" val="0.5"/>
        <cfvo type="num" val="1"/>
      </iconSet>
    </cfRule>
  </conditionalFormatting>
  <conditionalFormatting sqref="F14">
    <cfRule type="iconSet" priority="116">
      <iconSet iconSet="3Symbols2" showValue="0">
        <cfvo type="percent" val="0"/>
        <cfvo type="num" val="0.5"/>
        <cfvo type="num" val="1"/>
      </iconSet>
    </cfRule>
  </conditionalFormatting>
  <conditionalFormatting sqref="E14">
    <cfRule type="iconSet" priority="115">
      <iconSet iconSet="3Symbols2" showValue="0">
        <cfvo type="percent" val="0"/>
        <cfvo type="num" val="0.5"/>
        <cfvo type="num" val="1"/>
      </iconSet>
    </cfRule>
  </conditionalFormatting>
  <conditionalFormatting sqref="H14">
    <cfRule type="iconSet" priority="113">
      <iconSet iconSet="3Symbols2" showValue="0">
        <cfvo type="percent" val="0"/>
        <cfvo type="num" val="0.5"/>
        <cfvo type="num" val="1"/>
      </iconSet>
    </cfRule>
  </conditionalFormatting>
  <conditionalFormatting sqref="G14">
    <cfRule type="iconSet" priority="112">
      <iconSet iconSet="3Symbols2" showValue="0">
        <cfvo type="percent" val="0"/>
        <cfvo type="num" val="0.5"/>
        <cfvo type="num" val="1"/>
      </iconSet>
    </cfRule>
  </conditionalFormatting>
  <conditionalFormatting sqref="E15">
    <cfRule type="iconSet" priority="111">
      <iconSet iconSet="3Symbols2" showValue="0">
        <cfvo type="percent" val="0"/>
        <cfvo type="num" val="0.5"/>
        <cfvo type="num" val="1"/>
      </iconSet>
    </cfRule>
  </conditionalFormatting>
  <conditionalFormatting sqref="G16">
    <cfRule type="iconSet" priority="109">
      <iconSet iconSet="3Symbols2" showValue="0">
        <cfvo type="percent" val="0"/>
        <cfvo type="num" val="0.5"/>
        <cfvo type="num" val="1"/>
      </iconSet>
    </cfRule>
  </conditionalFormatting>
  <conditionalFormatting sqref="E16">
    <cfRule type="iconSet" priority="108">
      <iconSet iconSet="3Symbols2" showValue="0">
        <cfvo type="percent" val="0"/>
        <cfvo type="num" val="0.5"/>
        <cfvo type="num" val="1"/>
      </iconSet>
    </cfRule>
  </conditionalFormatting>
  <conditionalFormatting sqref="G17">
    <cfRule type="iconSet" priority="105">
      <iconSet iconSet="3Symbols2" showValue="0">
        <cfvo type="percent" val="0"/>
        <cfvo type="num" val="0.5"/>
        <cfvo type="num" val="1"/>
      </iconSet>
    </cfRule>
  </conditionalFormatting>
  <conditionalFormatting sqref="G18">
    <cfRule type="iconSet" priority="104">
      <iconSet iconSet="3Symbols2" showValue="0">
        <cfvo type="percent" val="0"/>
        <cfvo type="num" val="0.5"/>
        <cfvo type="num" val="1"/>
      </iconSet>
    </cfRule>
  </conditionalFormatting>
  <conditionalFormatting sqref="E18">
    <cfRule type="iconSet" priority="103">
      <iconSet iconSet="3Symbols2" showValue="0">
        <cfvo type="percent" val="0"/>
        <cfvo type="num" val="0.5"/>
        <cfvo type="num" val="1"/>
      </iconSet>
    </cfRule>
  </conditionalFormatting>
  <conditionalFormatting sqref="G19">
    <cfRule type="iconSet" priority="101">
      <iconSet iconSet="3Symbols2" showValue="0">
        <cfvo type="percent" val="0"/>
        <cfvo type="num" val="0.5"/>
        <cfvo type="num" val="1"/>
      </iconSet>
    </cfRule>
  </conditionalFormatting>
  <conditionalFormatting sqref="E19">
    <cfRule type="iconSet" priority="100">
      <iconSet iconSet="3Symbols2" showValue="0">
        <cfvo type="percent" val="0"/>
        <cfvo type="num" val="0.5"/>
        <cfvo type="num" val="1"/>
      </iconSet>
    </cfRule>
  </conditionalFormatting>
  <conditionalFormatting sqref="E20">
    <cfRule type="iconSet" priority="98">
      <iconSet iconSet="3Symbols2" showValue="0">
        <cfvo type="percent" val="0"/>
        <cfvo type="num" val="0.5"/>
        <cfvo type="num" val="1"/>
      </iconSet>
    </cfRule>
  </conditionalFormatting>
  <conditionalFormatting sqref="E21">
    <cfRule type="iconSet" priority="96">
      <iconSet iconSet="3Symbols2" showValue="0">
        <cfvo type="percent" val="0"/>
        <cfvo type="num" val="0.5"/>
        <cfvo type="num" val="1"/>
      </iconSet>
    </cfRule>
  </conditionalFormatting>
  <conditionalFormatting sqref="E22">
    <cfRule type="iconSet" priority="94">
      <iconSet iconSet="3Symbols2" showValue="0">
        <cfvo type="percent" val="0"/>
        <cfvo type="num" val="0.5"/>
        <cfvo type="num" val="1"/>
      </iconSet>
    </cfRule>
  </conditionalFormatting>
  <conditionalFormatting sqref="G15">
    <cfRule type="iconSet" priority="92">
      <iconSet iconSet="3Symbols2" showValue="0">
        <cfvo type="percent" val="0"/>
        <cfvo type="num" val="0.5"/>
        <cfvo type="num" val="1"/>
      </iconSet>
    </cfRule>
  </conditionalFormatting>
  <conditionalFormatting sqref="G20">
    <cfRule type="iconSet" priority="91">
      <iconSet iconSet="3Symbols2" showValue="0">
        <cfvo type="percent" val="0"/>
        <cfvo type="num" val="0.5"/>
        <cfvo type="num" val="1"/>
      </iconSet>
    </cfRule>
  </conditionalFormatting>
  <conditionalFormatting sqref="G22">
    <cfRule type="iconSet" priority="90">
      <iconSet iconSet="3Symbols2" showValue="0">
        <cfvo type="percent" val="0"/>
        <cfvo type="num" val="0.5"/>
        <cfvo type="num" val="1"/>
      </iconSet>
    </cfRule>
  </conditionalFormatting>
  <conditionalFormatting sqref="E25">
    <cfRule type="iconSet" priority="89">
      <iconSet iconSet="3Symbols2" showValue="0">
        <cfvo type="percent" val="0"/>
        <cfvo type="num" val="0.5"/>
        <cfvo type="num" val="1"/>
      </iconSet>
    </cfRule>
  </conditionalFormatting>
  <conditionalFormatting sqref="G26">
    <cfRule type="iconSet" priority="87">
      <iconSet iconSet="3Symbols2" showValue="0">
        <cfvo type="percent" val="0"/>
        <cfvo type="num" val="0.5"/>
        <cfvo type="num" val="1"/>
      </iconSet>
    </cfRule>
  </conditionalFormatting>
  <conditionalFormatting sqref="E26">
    <cfRule type="iconSet" priority="86">
      <iconSet iconSet="3Symbols2" showValue="0">
        <cfvo type="percent" val="0"/>
        <cfvo type="num" val="0.5"/>
        <cfvo type="num" val="1"/>
      </iconSet>
    </cfRule>
  </conditionalFormatting>
  <conditionalFormatting sqref="G25">
    <cfRule type="iconSet" priority="84">
      <iconSet iconSet="3Symbols2" showValue="0">
        <cfvo type="percent" val="0"/>
        <cfvo type="num" val="0.5"/>
        <cfvo type="num" val="1"/>
      </iconSet>
    </cfRule>
  </conditionalFormatting>
  <conditionalFormatting sqref="E31">
    <cfRule type="iconSet" priority="83">
      <iconSet iconSet="3Symbols2" showValue="0">
        <cfvo type="percent" val="0"/>
        <cfvo type="num" val="0.5"/>
        <cfvo type="num" val="1"/>
      </iconSet>
    </cfRule>
  </conditionalFormatting>
  <conditionalFormatting sqref="G31:H31">
    <cfRule type="iconSet" priority="81">
      <iconSet iconSet="3Symbols2" showValue="0">
        <cfvo type="percent" val="0"/>
        <cfvo type="num" val="0.5"/>
        <cfvo type="num" val="1"/>
      </iconSet>
    </cfRule>
  </conditionalFormatting>
  <conditionalFormatting sqref="E30">
    <cfRule type="iconSet" priority="80">
      <iconSet iconSet="3Symbols2" showValue="0">
        <cfvo type="percent" val="0"/>
        <cfvo type="num" val="0.5"/>
        <cfvo type="num" val="1"/>
      </iconSet>
    </cfRule>
  </conditionalFormatting>
  <conditionalFormatting sqref="B30">
    <cfRule type="iconSet" priority="79">
      <iconSet iconSet="3Symbols2" showValue="0">
        <cfvo type="percent" val="0"/>
        <cfvo type="num" val="0.5"/>
        <cfvo type="num" val="1"/>
      </iconSet>
    </cfRule>
  </conditionalFormatting>
  <conditionalFormatting sqref="G30">
    <cfRule type="iconSet" priority="77">
      <iconSet iconSet="3Symbols2" showValue="0">
        <cfvo type="percent" val="0"/>
        <cfvo type="num" val="0.5"/>
        <cfvo type="num" val="1"/>
      </iconSet>
    </cfRule>
  </conditionalFormatting>
  <conditionalFormatting sqref="E9">
    <cfRule type="iconSet" priority="76">
      <iconSet iconSet="3Symbols2" showValue="0">
        <cfvo type="percent" val="0"/>
        <cfvo type="num" val="0.5"/>
        <cfvo type="num" val="1"/>
      </iconSet>
    </cfRule>
  </conditionalFormatting>
  <conditionalFormatting sqref="E34">
    <cfRule type="iconSet" priority="73">
      <iconSet iconSet="3Symbols2" showValue="0">
        <cfvo type="percent" val="0"/>
        <cfvo type="num" val="0.5"/>
        <cfvo type="num" val="1"/>
      </iconSet>
    </cfRule>
  </conditionalFormatting>
  <conditionalFormatting sqref="E34">
    <cfRule type="iconSet" priority="72">
      <iconSet iconSet="3Symbols2" showValue="0">
        <cfvo type="percent" val="0"/>
        <cfvo type="num" val="0.5"/>
        <cfvo type="num" val="1"/>
      </iconSet>
    </cfRule>
  </conditionalFormatting>
  <conditionalFormatting sqref="B34">
    <cfRule type="iconSet" priority="70">
      <iconSet iconSet="3Symbols2" showValue="0">
        <cfvo type="percent" val="0"/>
        <cfvo type="num" val="0.5"/>
        <cfvo type="num" val="1"/>
      </iconSet>
    </cfRule>
  </conditionalFormatting>
  <conditionalFormatting sqref="B29">
    <cfRule type="iconSet" priority="69">
      <iconSet iconSet="3Symbols2" showValue="0">
        <cfvo type="percent" val="0"/>
        <cfvo type="num" val="0.5"/>
        <cfvo type="num" val="1"/>
      </iconSet>
    </cfRule>
  </conditionalFormatting>
  <conditionalFormatting sqref="B36">
    <cfRule type="iconSet" priority="68">
      <iconSet iconSet="3Symbols2" showValue="0">
        <cfvo type="percent" val="0"/>
        <cfvo type="num" val="0.5"/>
        <cfvo type="num" val="1"/>
      </iconSet>
    </cfRule>
  </conditionalFormatting>
  <conditionalFormatting sqref="C6:C7">
    <cfRule type="iconSet" priority="67">
      <iconSet iconSet="3Symbols2" showValue="0">
        <cfvo type="percent" val="0"/>
        <cfvo type="num" val="0.5"/>
        <cfvo type="num" val="1"/>
      </iconSet>
    </cfRule>
  </conditionalFormatting>
  <conditionalFormatting sqref="B6:B12">
    <cfRule type="iconSet" priority="66">
      <iconSet iconSet="3Symbols2" showValue="0">
        <cfvo type="percent" val="0"/>
        <cfvo type="num" val="0.5"/>
        <cfvo type="num" val="1"/>
      </iconSet>
    </cfRule>
  </conditionalFormatting>
  <conditionalFormatting sqref="C11">
    <cfRule type="iconSet" priority="65">
      <iconSet iconSet="3Symbols2" showValue="0">
        <cfvo type="percent" val="0"/>
        <cfvo type="num" val="0.5"/>
        <cfvo type="num" val="1"/>
      </iconSet>
    </cfRule>
  </conditionalFormatting>
  <conditionalFormatting sqref="C10">
    <cfRule type="iconSet" priority="64">
      <iconSet iconSet="3Symbols2" showValue="0">
        <cfvo type="percent" val="0"/>
        <cfvo type="num" val="0.5"/>
        <cfvo type="num" val="1"/>
      </iconSet>
    </cfRule>
  </conditionalFormatting>
  <conditionalFormatting sqref="B10">
    <cfRule type="iconSet" priority="63">
      <iconSet iconSet="3Symbols2" showValue="0">
        <cfvo type="percent" val="0"/>
        <cfvo type="num" val="0.5"/>
        <cfvo type="num" val="1"/>
      </iconSet>
    </cfRule>
  </conditionalFormatting>
  <conditionalFormatting sqref="B9:D9">
    <cfRule type="iconSet" priority="62">
      <iconSet iconSet="3Symbols2" showValue="0">
        <cfvo type="percent" val="0"/>
        <cfvo type="num" val="0.5"/>
        <cfvo type="num" val="1"/>
      </iconSet>
    </cfRule>
  </conditionalFormatting>
  <conditionalFormatting sqref="B35">
    <cfRule type="iconSet" priority="61">
      <iconSet iconSet="3Symbols2" showValue="0">
        <cfvo type="percent" val="0"/>
        <cfvo type="num" val="0.5"/>
        <cfvo type="num" val="1"/>
      </iconSet>
    </cfRule>
  </conditionalFormatting>
  <conditionalFormatting sqref="B32">
    <cfRule type="iconSet" priority="60">
      <iconSet iconSet="3Symbols2" showValue="0">
        <cfvo type="percent" val="0"/>
        <cfvo type="num" val="0.5"/>
        <cfvo type="num" val="1"/>
      </iconSet>
    </cfRule>
  </conditionalFormatting>
  <conditionalFormatting sqref="C14">
    <cfRule type="iconSet" priority="59">
      <iconSet iconSet="3Symbols2" showValue="0">
        <cfvo type="percent" val="0"/>
        <cfvo type="num" val="0.5"/>
        <cfvo type="num" val="1"/>
      </iconSet>
    </cfRule>
  </conditionalFormatting>
  <conditionalFormatting sqref="B15">
    <cfRule type="iconSet" priority="58">
      <iconSet iconSet="3Symbols2" showValue="0">
        <cfvo type="percent" val="0"/>
        <cfvo type="num" val="0.5"/>
        <cfvo type="num" val="1"/>
      </iconSet>
    </cfRule>
  </conditionalFormatting>
  <conditionalFormatting sqref="B16">
    <cfRule type="iconSet" priority="57">
      <iconSet iconSet="3Symbols2" showValue="0">
        <cfvo type="percent" val="0"/>
        <cfvo type="num" val="0.5"/>
        <cfvo type="num" val="1"/>
      </iconSet>
    </cfRule>
  </conditionalFormatting>
  <conditionalFormatting sqref="B17">
    <cfRule type="iconSet" priority="56">
      <iconSet iconSet="3Symbols2" showValue="0">
        <cfvo type="percent" val="0"/>
        <cfvo type="num" val="0.5"/>
        <cfvo type="num" val="1"/>
      </iconSet>
    </cfRule>
  </conditionalFormatting>
  <conditionalFormatting sqref="B18">
    <cfRule type="iconSet" priority="55">
      <iconSet iconSet="3Symbols2" showValue="0">
        <cfvo type="percent" val="0"/>
        <cfvo type="num" val="0.5"/>
        <cfvo type="num" val="1"/>
      </iconSet>
    </cfRule>
  </conditionalFormatting>
  <conditionalFormatting sqref="B19">
    <cfRule type="iconSet" priority="54">
      <iconSet iconSet="3Symbols2" showValue="0">
        <cfvo type="percent" val="0"/>
        <cfvo type="num" val="0.5"/>
        <cfvo type="num" val="1"/>
      </iconSet>
    </cfRule>
  </conditionalFormatting>
  <conditionalFormatting sqref="B22">
    <cfRule type="iconSet" priority="44">
      <iconSet iconSet="3Symbols2" showValue="0">
        <cfvo type="percent" val="0"/>
        <cfvo type="num" val="0.5"/>
        <cfvo type="num" val="1"/>
      </iconSet>
    </cfRule>
  </conditionalFormatting>
  <conditionalFormatting sqref="B26">
    <cfRule type="iconSet" priority="53">
      <iconSet iconSet="3Symbols2" showValue="0">
        <cfvo type="percent" val="0"/>
        <cfvo type="num" val="0.5"/>
        <cfvo type="num" val="1"/>
      </iconSet>
    </cfRule>
  </conditionalFormatting>
  <conditionalFormatting sqref="B31">
    <cfRule type="iconSet" priority="52">
      <iconSet iconSet="3Symbols2" showValue="0">
        <cfvo type="percent" val="0"/>
        <cfvo type="num" val="0.5"/>
        <cfvo type="num" val="1"/>
      </iconSet>
    </cfRule>
  </conditionalFormatting>
  <conditionalFormatting sqref="B12">
    <cfRule type="iconSet" priority="51">
      <iconSet iconSet="3Symbols2" showValue="0">
        <cfvo type="percent" val="0"/>
        <cfvo type="num" val="0.5"/>
        <cfvo type="num" val="1"/>
      </iconSet>
    </cfRule>
  </conditionalFormatting>
  <conditionalFormatting sqref="B8">
    <cfRule type="iconSet" priority="50">
      <iconSet iconSet="3Symbols2" showValue="0">
        <cfvo type="percent" val="0"/>
        <cfvo type="num" val="0.5"/>
        <cfvo type="num" val="1"/>
      </iconSet>
    </cfRule>
  </conditionalFormatting>
  <conditionalFormatting sqref="C8">
    <cfRule type="iconSet" priority="49">
      <iconSet iconSet="3Symbols2" showValue="0">
        <cfvo type="percent" val="0"/>
        <cfvo type="num" val="0.5"/>
        <cfvo type="num" val="1"/>
      </iconSet>
    </cfRule>
  </conditionalFormatting>
  <conditionalFormatting sqref="B11">
    <cfRule type="iconSet" priority="48">
      <iconSet iconSet="3Symbols2" showValue="0">
        <cfvo type="percent" val="0"/>
        <cfvo type="num" val="0.5"/>
        <cfvo type="num" val="1"/>
      </iconSet>
    </cfRule>
  </conditionalFormatting>
  <conditionalFormatting sqref="B20">
    <cfRule type="iconSet" priority="47">
      <iconSet iconSet="3Symbols2" showValue="0">
        <cfvo type="percent" val="0"/>
        <cfvo type="num" val="0.5"/>
        <cfvo type="num" val="1"/>
      </iconSet>
    </cfRule>
  </conditionalFormatting>
  <conditionalFormatting sqref="B21">
    <cfRule type="iconSet" priority="46">
      <iconSet iconSet="3Symbols2" showValue="0">
        <cfvo type="percent" val="0"/>
        <cfvo type="num" val="0.5"/>
        <cfvo type="num" val="1"/>
      </iconSet>
    </cfRule>
  </conditionalFormatting>
  <conditionalFormatting sqref="G21">
    <cfRule type="iconSet" priority="45">
      <iconSet iconSet="3Symbols2" showValue="0">
        <cfvo type="percent" val="0"/>
        <cfvo type="num" val="0.5"/>
        <cfvo type="num" val="1"/>
      </iconSet>
    </cfRule>
  </conditionalFormatting>
  <conditionalFormatting sqref="B24">
    <cfRule type="iconSet" priority="43">
      <iconSet iconSet="3Symbols2" showValue="0">
        <cfvo type="percent" val="0"/>
        <cfvo type="num" val="0.5"/>
        <cfvo type="num" val="1"/>
      </iconSet>
    </cfRule>
  </conditionalFormatting>
  <conditionalFormatting sqref="B25">
    <cfRule type="iconSet" priority="42">
      <iconSet iconSet="3Symbols2" showValue="0">
        <cfvo type="percent" val="0"/>
        <cfvo type="num" val="0.5"/>
        <cfvo type="num" val="1"/>
      </iconSet>
    </cfRule>
  </conditionalFormatting>
  <conditionalFormatting sqref="B27">
    <cfRule type="iconSet" priority="41">
      <iconSet iconSet="3Symbols2" showValue="0">
        <cfvo type="percent" val="0"/>
        <cfvo type="num" val="0.5"/>
        <cfvo type="num" val="1"/>
      </iconSet>
    </cfRule>
  </conditionalFormatting>
  <conditionalFormatting sqref="E17">
    <cfRule type="iconSet" priority="40">
      <iconSet iconSet="3Symbols2" showValue="0">
        <cfvo type="percent" val="0"/>
        <cfvo type="num" val="0.5"/>
        <cfvo type="num" val="1"/>
      </iconSet>
    </cfRule>
  </conditionalFormatting>
  <conditionalFormatting sqref="D6">
    <cfRule type="iconSet" priority="39">
      <iconSet iconSet="3Symbols2" showValue="0">
        <cfvo type="percent" val="0"/>
        <cfvo type="num" val="0.5"/>
        <cfvo type="num" val="1"/>
      </iconSet>
    </cfRule>
  </conditionalFormatting>
  <conditionalFormatting sqref="D7">
    <cfRule type="iconSet" priority="38">
      <iconSet iconSet="3Symbols2" showValue="0">
        <cfvo type="percent" val="0"/>
        <cfvo type="num" val="0.5"/>
        <cfvo type="num" val="1"/>
      </iconSet>
    </cfRule>
  </conditionalFormatting>
  <conditionalFormatting sqref="D10">
    <cfRule type="iconSet" priority="36">
      <iconSet iconSet="3Symbols2" showValue="0">
        <cfvo type="percent" val="0"/>
        <cfvo type="num" val="0.5"/>
        <cfvo type="num" val="1"/>
      </iconSet>
    </cfRule>
  </conditionalFormatting>
  <conditionalFormatting sqref="D11">
    <cfRule type="iconSet" priority="35">
      <iconSet iconSet="3Symbols2" showValue="0">
        <cfvo type="percent" val="0"/>
        <cfvo type="num" val="0.5"/>
        <cfvo type="num" val="1"/>
      </iconSet>
    </cfRule>
  </conditionalFormatting>
  <conditionalFormatting sqref="D14">
    <cfRule type="iconSet" priority="34">
      <iconSet iconSet="3Symbols2" showValue="0">
        <cfvo type="percent" val="0"/>
        <cfvo type="num" val="0.5"/>
        <cfvo type="num" val="1"/>
      </iconSet>
    </cfRule>
  </conditionalFormatting>
  <conditionalFormatting sqref="D15">
    <cfRule type="iconSet" priority="33">
      <iconSet iconSet="3Symbols2" showValue="0">
        <cfvo type="percent" val="0"/>
        <cfvo type="num" val="0.5"/>
        <cfvo type="num" val="1"/>
      </iconSet>
    </cfRule>
  </conditionalFormatting>
  <conditionalFormatting sqref="D16">
    <cfRule type="iconSet" priority="32">
      <iconSet iconSet="3Symbols2" showValue="0">
        <cfvo type="percent" val="0"/>
        <cfvo type="num" val="0.5"/>
        <cfvo type="num" val="1"/>
      </iconSet>
    </cfRule>
  </conditionalFormatting>
  <conditionalFormatting sqref="D17">
    <cfRule type="iconSet" priority="31">
      <iconSet iconSet="3Symbols2" showValue="0">
        <cfvo type="percent" val="0"/>
        <cfvo type="num" val="0.5"/>
        <cfvo type="num" val="1"/>
      </iconSet>
    </cfRule>
  </conditionalFormatting>
  <conditionalFormatting sqref="D18">
    <cfRule type="iconSet" priority="30">
      <iconSet iconSet="3Symbols2" showValue="0">
        <cfvo type="percent" val="0"/>
        <cfvo type="num" val="0.5"/>
        <cfvo type="num" val="1"/>
      </iconSet>
    </cfRule>
  </conditionalFormatting>
  <conditionalFormatting sqref="D19">
    <cfRule type="iconSet" priority="29">
      <iconSet iconSet="3Symbols2" showValue="0">
        <cfvo type="percent" val="0"/>
        <cfvo type="num" val="0.5"/>
        <cfvo type="num" val="1"/>
      </iconSet>
    </cfRule>
  </conditionalFormatting>
  <conditionalFormatting sqref="D20">
    <cfRule type="iconSet" priority="28">
      <iconSet iconSet="3Symbols2" showValue="0">
        <cfvo type="percent" val="0"/>
        <cfvo type="num" val="0.5"/>
        <cfvo type="num" val="1"/>
      </iconSet>
    </cfRule>
  </conditionalFormatting>
  <conditionalFormatting sqref="D21">
    <cfRule type="iconSet" priority="27">
      <iconSet iconSet="3Symbols2" showValue="0">
        <cfvo type="percent" val="0"/>
        <cfvo type="num" val="0.5"/>
        <cfvo type="num" val="1"/>
      </iconSet>
    </cfRule>
  </conditionalFormatting>
  <conditionalFormatting sqref="D22">
    <cfRule type="iconSet" priority="26">
      <iconSet iconSet="3Symbols2" showValue="0">
        <cfvo type="percent" val="0"/>
        <cfvo type="num" val="0.5"/>
        <cfvo type="num" val="1"/>
      </iconSet>
    </cfRule>
  </conditionalFormatting>
  <conditionalFormatting sqref="D24">
    <cfRule type="iconSet" priority="25">
      <iconSet iconSet="3Symbols2" showValue="0">
        <cfvo type="percent" val="0"/>
        <cfvo type="num" val="0.5"/>
        <cfvo type="num" val="1"/>
      </iconSet>
    </cfRule>
  </conditionalFormatting>
  <conditionalFormatting sqref="D25">
    <cfRule type="iconSet" priority="24">
      <iconSet iconSet="3Symbols2" showValue="0">
        <cfvo type="percent" val="0"/>
        <cfvo type="num" val="0.5"/>
        <cfvo type="num" val="1"/>
      </iconSet>
    </cfRule>
  </conditionalFormatting>
  <conditionalFormatting sqref="D26">
    <cfRule type="iconSet" priority="23">
      <iconSet iconSet="3Symbols2" showValue="0">
        <cfvo type="percent" val="0"/>
        <cfvo type="num" val="0.5"/>
        <cfvo type="num" val="1"/>
      </iconSet>
    </cfRule>
  </conditionalFormatting>
  <conditionalFormatting sqref="D27">
    <cfRule type="iconSet" priority="22">
      <iconSet iconSet="3Symbols2" showValue="0">
        <cfvo type="percent" val="0"/>
        <cfvo type="num" val="0.5"/>
        <cfvo type="num" val="1"/>
      </iconSet>
    </cfRule>
  </conditionalFormatting>
  <conditionalFormatting sqref="D29">
    <cfRule type="iconSet" priority="21">
      <iconSet iconSet="3Symbols2" showValue="0">
        <cfvo type="percent" val="0"/>
        <cfvo type="num" val="0.5"/>
        <cfvo type="num" val="1"/>
      </iconSet>
    </cfRule>
  </conditionalFormatting>
  <conditionalFormatting sqref="D30">
    <cfRule type="iconSet" priority="20">
      <iconSet iconSet="3Symbols2" showValue="0">
        <cfvo type="percent" val="0"/>
        <cfvo type="num" val="0.5"/>
        <cfvo type="num" val="1"/>
      </iconSet>
    </cfRule>
  </conditionalFormatting>
  <conditionalFormatting sqref="D31">
    <cfRule type="iconSet" priority="19">
      <iconSet iconSet="3Symbols2" showValue="0">
        <cfvo type="percent" val="0"/>
        <cfvo type="num" val="0.5"/>
        <cfvo type="num" val="1"/>
      </iconSet>
    </cfRule>
  </conditionalFormatting>
  <conditionalFormatting sqref="D32">
    <cfRule type="iconSet" priority="18">
      <iconSet iconSet="3Symbols2" showValue="0">
        <cfvo type="percent" val="0"/>
        <cfvo type="num" val="0.5"/>
        <cfvo type="num" val="1"/>
      </iconSet>
    </cfRule>
  </conditionalFormatting>
  <conditionalFormatting sqref="D34">
    <cfRule type="iconSet" priority="17">
      <iconSet iconSet="3Symbols2" showValue="0">
        <cfvo type="percent" val="0"/>
        <cfvo type="num" val="0.5"/>
        <cfvo type="num" val="1"/>
      </iconSet>
    </cfRule>
  </conditionalFormatting>
  <conditionalFormatting sqref="D35">
    <cfRule type="iconSet" priority="16">
      <iconSet iconSet="3Symbols2" showValue="0">
        <cfvo type="percent" val="0"/>
        <cfvo type="num" val="0.5"/>
        <cfvo type="num" val="1"/>
      </iconSet>
    </cfRule>
  </conditionalFormatting>
  <conditionalFormatting sqref="D36">
    <cfRule type="iconSet" priority="15">
      <iconSet iconSet="3Symbols2" showValue="0">
        <cfvo type="percent" val="0"/>
        <cfvo type="num" val="0.5"/>
        <cfvo type="num" val="1"/>
      </iconSet>
    </cfRule>
  </conditionalFormatting>
  <conditionalFormatting sqref="G12">
    <cfRule type="iconSet" priority="13">
      <iconSet iconSet="3Symbols2" showValue="0">
        <cfvo type="percent" val="0"/>
        <cfvo type="num" val="0.5"/>
        <cfvo type="num" val="1"/>
      </iconSet>
    </cfRule>
  </conditionalFormatting>
  <conditionalFormatting sqref="G29">
    <cfRule type="iconSet" priority="12">
      <iconSet iconSet="3Symbols2" showValue="0">
        <cfvo type="percent" val="0"/>
        <cfvo type="num" val="0.5"/>
        <cfvo type="num" val="1"/>
      </iconSet>
    </cfRule>
  </conditionalFormatting>
  <conditionalFormatting sqref="E36">
    <cfRule type="iconSet" priority="10">
      <iconSet iconSet="3Symbols2" showValue="0">
        <cfvo type="percent" val="0"/>
        <cfvo type="num" val="0.5"/>
        <cfvo type="num" val="1"/>
      </iconSet>
    </cfRule>
  </conditionalFormatting>
  <conditionalFormatting sqref="G36">
    <cfRule type="iconSet" priority="9">
      <iconSet iconSet="3Symbols2" showValue="0">
        <cfvo type="percent" val="0"/>
        <cfvo type="num" val="0.5"/>
        <cfvo type="num" val="1"/>
      </iconSet>
    </cfRule>
  </conditionalFormatting>
  <conditionalFormatting sqref="E32">
    <cfRule type="iconSet" priority="7">
      <iconSet iconSet="3Symbols2" showValue="0">
        <cfvo type="percent" val="0"/>
        <cfvo type="num" val="0.5"/>
        <cfvo type="num" val="1"/>
      </iconSet>
    </cfRule>
  </conditionalFormatting>
  <conditionalFormatting sqref="F6">
    <cfRule type="iconSet" priority="6">
      <iconSet iconSet="3Symbols2" showValue="0">
        <cfvo type="percent" val="0"/>
        <cfvo type="num" val="0.5"/>
        <cfvo type="num" val="1"/>
      </iconSet>
    </cfRule>
  </conditionalFormatting>
  <conditionalFormatting sqref="F7">
    <cfRule type="iconSet" priority="5">
      <iconSet iconSet="3Symbols2" showValue="0">
        <cfvo type="percent" val="0"/>
        <cfvo type="num" val="0.5"/>
        <cfvo type="num" val="1"/>
      </iconSet>
    </cfRule>
  </conditionalFormatting>
  <conditionalFormatting sqref="D8">
    <cfRule type="iconSet" priority="4">
      <iconSet iconSet="3Symbols2" showValue="0">
        <cfvo type="percent" val="0"/>
        <cfvo type="num" val="0.5"/>
        <cfvo type="num" val="1"/>
      </iconSet>
    </cfRule>
  </conditionalFormatting>
  <conditionalFormatting sqref="D8">
    <cfRule type="iconSet" priority="3">
      <iconSet iconSet="3Symbols2" showValue="0">
        <cfvo type="percent" val="0"/>
        <cfvo type="num" val="0.5"/>
        <cfvo type="num" val="1"/>
      </iconSet>
    </cfRule>
  </conditionalFormatting>
  <conditionalFormatting sqref="B14:B21">
    <cfRule type="iconSet" priority="2">
      <iconSet iconSet="3Symbols2" showValue="0">
        <cfvo type="percent" val="0"/>
        <cfvo type="num" val="0.5"/>
        <cfvo type="num" val="1"/>
      </iconSet>
    </cfRule>
  </conditionalFormatting>
  <conditionalFormatting sqref="B14:B21">
    <cfRule type="iconSet" priority="1">
      <iconSet iconSet="3Symbols2" showValue="0">
        <cfvo type="percent" val="0"/>
        <cfvo type="num" val="0.5"/>
        <cfvo type="num" val="1"/>
      </iconSet>
    </cfRule>
  </conditionalFormatting>
  <pageMargins left="0.511811024" right="0.511811024" top="0.78740157499999996" bottom="0.78740157499999996" header="0.31496062000000002" footer="0.31496062000000002"/>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4"/>
  <dimension ref="A1:I98"/>
  <sheetViews>
    <sheetView topLeftCell="A20" zoomScale="85" zoomScaleNormal="85" zoomScaleSheetLayoutView="85" workbookViewId="0">
      <selection activeCell="A3" sqref="A3:G37"/>
    </sheetView>
  </sheetViews>
  <sheetFormatPr defaultColWidth="81" defaultRowHeight="123.75" customHeight="1" x14ac:dyDescent="0.35"/>
  <cols>
    <col min="1" max="1" width="14" style="60" customWidth="1"/>
    <col min="2" max="2" width="3" style="36" customWidth="1"/>
    <col min="3" max="3" width="53.81640625" style="36" customWidth="1"/>
    <col min="4" max="4" width="4" style="38" customWidth="1"/>
    <col min="5" max="5" width="81" style="38"/>
    <col min="6" max="6" width="4.453125" style="38" customWidth="1"/>
    <col min="7" max="7" width="81" style="38"/>
    <col min="10" max="16384" width="81" style="87"/>
  </cols>
  <sheetData>
    <row r="1" spans="1:9" s="67" customFormat="1" ht="14.5" x14ac:dyDescent="0.35">
      <c r="A1" s="88"/>
      <c r="B1" s="67" t="str">
        <f>B3</f>
        <v>Prorrogação / Isenção de Pagamento de  Serviços Públicos</v>
      </c>
      <c r="C1" s="67" t="str">
        <f>B1&amp;" desc"</f>
        <v>Prorrogação / Isenção de Pagamento de  Serviços Públicos desc</v>
      </c>
      <c r="D1" s="67" t="str">
        <f>D3</f>
        <v>Compra de Materiais de Combate à Covid-19</v>
      </c>
      <c r="E1" s="67" t="str">
        <f t="shared" ref="E1:G1" si="0">D1&amp;" desc"</f>
        <v>Compra de Materiais de Combate à Covid-19 desc</v>
      </c>
      <c r="F1" s="67" t="str">
        <f>F3</f>
        <v>Contratação de Pessoal na área de saúde</v>
      </c>
      <c r="G1" s="67" t="str">
        <f t="shared" si="0"/>
        <v>Contratação de Pessoal na área de saúde desc</v>
      </c>
    </row>
    <row r="2" spans="1:9" ht="15" thickBot="1" x14ac:dyDescent="0.4">
      <c r="A2" s="35" t="str">
        <f>Completa!A3</f>
        <v>Medidas dos Governo Estaduais para contenção da Covid-19 até 05 de abril</v>
      </c>
      <c r="H2" s="87"/>
      <c r="I2" s="87"/>
    </row>
    <row r="3" spans="1:9" ht="15.5" thickTop="1" thickBot="1" x14ac:dyDescent="0.4">
      <c r="A3" s="39"/>
      <c r="B3" s="119" t="s">
        <v>5</v>
      </c>
      <c r="C3" s="119"/>
      <c r="D3" s="119" t="s">
        <v>121</v>
      </c>
      <c r="E3" s="119"/>
      <c r="F3" s="119" t="s">
        <v>6</v>
      </c>
      <c r="G3" s="119"/>
      <c r="H3" s="87"/>
      <c r="I3" s="87"/>
    </row>
    <row r="4" spans="1:9" ht="15" thickTop="1" x14ac:dyDescent="0.35">
      <c r="A4" s="40" t="s">
        <v>10</v>
      </c>
      <c r="B4" s="44" t="s">
        <v>57</v>
      </c>
      <c r="C4" s="44" t="s">
        <v>57</v>
      </c>
      <c r="D4" s="44" t="s">
        <v>57</v>
      </c>
      <c r="E4" s="44" t="s">
        <v>57</v>
      </c>
      <c r="F4" s="44" t="s">
        <v>57</v>
      </c>
      <c r="G4" s="44" t="s">
        <v>57</v>
      </c>
      <c r="H4" s="87"/>
      <c r="I4" s="87"/>
    </row>
    <row r="5" spans="1:9" ht="14.5" x14ac:dyDescent="0.35">
      <c r="A5" s="45" t="s">
        <v>11</v>
      </c>
      <c r="B5" s="49" t="s">
        <v>57</v>
      </c>
      <c r="C5" s="49" t="s">
        <v>57</v>
      </c>
      <c r="D5" s="49" t="s">
        <v>57</v>
      </c>
      <c r="E5" s="49" t="s">
        <v>57</v>
      </c>
      <c r="F5" s="49" t="s">
        <v>57</v>
      </c>
      <c r="G5" s="49" t="s">
        <v>57</v>
      </c>
      <c r="H5" s="87"/>
      <c r="I5" s="87"/>
    </row>
    <row r="6" spans="1:9" ht="29" x14ac:dyDescent="0.35">
      <c r="A6" s="50" t="s">
        <v>12</v>
      </c>
      <c r="B6" s="38">
        <f>INDEX(Completa!$1:$1048576,MATCH($A6,Completa!$A:$A,0),MATCH(B$1,Completa!$1:$1,0))</f>
        <v>0</v>
      </c>
      <c r="C6" s="38" t="str">
        <f>INDEX(Completa!$1:$1048576,MATCH($A6,Completa!$A:$A,0),MATCH(C$1,Completa!$1:$1,0))</f>
        <v>Não Implementou</v>
      </c>
      <c r="D6" s="38">
        <f>INDEX(Completa!$1:$1048576,MATCH($A6,Completa!$A:$A,0),MATCH(D$1,Completa!$1:$1,0))</f>
        <v>1</v>
      </c>
      <c r="E6" s="38" t="str">
        <f>INDEX(Completa!$1:$1048576,MATCH($A6,Completa!$A:$A,0),MATCH(E$1,Completa!$1:$1,0))</f>
        <v>Recebimento de 20 leitos de UTI via doação; Revitalização de Hospital com aumento da capacidade de 16 leitos.</v>
      </c>
      <c r="F6" s="38">
        <f>INDEX(Completa!$1:$1048576,MATCH($A6,Completa!$A:$A,0),MATCH(F$1,Completa!$1:$1,0))</f>
        <v>0</v>
      </c>
      <c r="G6" s="38" t="str">
        <f>INDEX(Completa!$1:$1048576,MATCH($A6,Completa!$A:$A,0),MATCH(G$1,Completa!$1:$1,0))</f>
        <v>Não Implementou</v>
      </c>
      <c r="H6" s="87"/>
      <c r="I6" s="87"/>
    </row>
    <row r="7" spans="1:9" ht="43.5" x14ac:dyDescent="0.35">
      <c r="A7" s="50" t="s">
        <v>13</v>
      </c>
      <c r="B7" s="38">
        <f>INDEX(Completa!$1:$1048576,MATCH($A7,Completa!$A:$A,0),MATCH(B$1,Completa!$1:$1,0))</f>
        <v>1</v>
      </c>
      <c r="C7" s="38" t="str">
        <f>INDEX(Completa!$1:$1048576,MATCH($A7,Completa!$A:$A,0),MATCH(C$1,Completa!$1:$1,0))</f>
        <v xml:space="preserve">Pagamento pelo estado da tarifa social de água e das contas de energia de 21 famílias que consumem até 220 quilowatts mensais. </v>
      </c>
      <c r="D7" s="38">
        <f>INDEX(Completa!$1:$1048576,MATCH($A7,Completa!$A:$A,0),MATCH(D$1,Completa!$1:$1,0))</f>
        <v>1</v>
      </c>
      <c r="E7" s="38" t="str">
        <f>INDEX(Completa!$1:$1048576,MATCH($A7,Completa!$A:$A,0),MATCH(E$1,Completa!$1:$1,0))</f>
        <v>Aditivo de R$14 milhões para a secretaria de saúde, dos quais parte já foi investida em equipamentos de proteção individual (EPI's); Produção pela Ueap, Unifap e Iepa de álcool em gel 70% de até 15 mil litros</v>
      </c>
      <c r="F7" s="38">
        <f>INDEX(Completa!$1:$1048576,MATCH($A7,Completa!$A:$A,0),MATCH(F$1,Completa!$1:$1,0))</f>
        <v>0</v>
      </c>
      <c r="G7" s="38" t="str">
        <f>INDEX(Completa!$1:$1048576,MATCH($A7,Completa!$A:$A,0),MATCH(G$1,Completa!$1:$1,0))</f>
        <v>Não Implementou</v>
      </c>
      <c r="H7" s="87"/>
      <c r="I7" s="87"/>
    </row>
    <row r="8" spans="1:9" ht="43.5" x14ac:dyDescent="0.35">
      <c r="A8" s="50" t="s">
        <v>14</v>
      </c>
      <c r="B8" s="38">
        <f>INDEX(Completa!$1:$1048576,MATCH($A8,Completa!$A:$A,0),MATCH(B$1,Completa!$1:$1,0))</f>
        <v>1</v>
      </c>
      <c r="C8" s="38" t="str">
        <f>INDEX(Completa!$1:$1048576,MATCH($A8,Completa!$A:$A,0),MATCH(C$1,Completa!$1:$1,0))</f>
        <v>Proibição de cortes de água e energia</v>
      </c>
      <c r="D8" s="38">
        <f>INDEX(Completa!$1:$1048576,MATCH($A8,Completa!$A:$A,0),MATCH(D$1,Completa!$1:$1,0))</f>
        <v>1</v>
      </c>
      <c r="E8" s="38" t="str">
        <f>INDEX(Completa!$1:$1048576,MATCH($A8,Completa!$A:$A,0),MATCH(E$1,Completa!$1:$1,0))</f>
        <v>Aquisição de 30 mil kits de testes rápidos para a doença; UEA produzirá EPIs e respiradores para UTIs de unidades de saúde do Estado; Parceria com empresa privada para fabricação de respiradores; E abertura de 400 leitos com pareceria com instituição privada.</v>
      </c>
      <c r="F8" s="38">
        <f>INDEX(Completa!$1:$1048576,MATCH($A8,Completa!$A:$A,0),MATCH(F$1,Completa!$1:$1,0))</f>
        <v>0</v>
      </c>
      <c r="G8" s="38" t="str">
        <f>INDEX(Completa!$1:$1048576,MATCH($A8,Completa!$A:$A,0),MATCH(G$1,Completa!$1:$1,0))</f>
        <v>Não Implementou</v>
      </c>
      <c r="H8" s="87"/>
      <c r="I8" s="87"/>
    </row>
    <row r="9" spans="1:9" ht="29" x14ac:dyDescent="0.35">
      <c r="A9" s="50" t="s">
        <v>15</v>
      </c>
      <c r="B9" s="38">
        <f>INDEX(Completa!$1:$1048576,MATCH($A9,Completa!$A:$A,0),MATCH(B$1,Completa!$1:$1,0))</f>
        <v>1</v>
      </c>
      <c r="C9" s="38" t="str">
        <f>INDEX(Completa!$1:$1048576,MATCH($A9,Completa!$A:$A,0),MATCH(C$1,Completa!$1:$1,0))</f>
        <v xml:space="preserve">Suspensão de cortes de água e energia elétrica; 350 mil famílias paraenses terão contas de luz pagas </v>
      </c>
      <c r="D9" s="38">
        <f>INDEX(Completa!$1:$1048576,MATCH($A9,Completa!$A:$A,0),MATCH(D$1,Completa!$1:$1,0))</f>
        <v>1</v>
      </c>
      <c r="E9" s="38" t="str">
        <f>INDEX(Completa!$1:$1048576,MATCH($A9,Completa!$A:$A,0),MATCH(E$1,Completa!$1:$1,0))</f>
        <v>740 leitos a mais sendo ofertados na rede pública de saúde; Compra de 31 novos respiradores</v>
      </c>
      <c r="F9" s="38">
        <f>INDEX(Completa!$1:$1048576,MATCH($A9,Completa!$A:$A,0),MATCH(F$1,Completa!$1:$1,0))</f>
        <v>0</v>
      </c>
      <c r="G9" s="38" t="str">
        <f>INDEX(Completa!$1:$1048576,MATCH($A9,Completa!$A:$A,0),MATCH(G$1,Completa!$1:$1,0))</f>
        <v>Não Implementou</v>
      </c>
      <c r="H9" s="87"/>
      <c r="I9" s="87"/>
    </row>
    <row r="10" spans="1:9" ht="29" x14ac:dyDescent="0.35">
      <c r="A10" s="50" t="s">
        <v>16</v>
      </c>
      <c r="B10" s="38">
        <f>INDEX(Completa!$1:$1048576,MATCH($A10,Completa!$A:$A,0),MATCH(B$1,Completa!$1:$1,0))</f>
        <v>0</v>
      </c>
      <c r="C10" s="38" t="str">
        <f>INDEX(Completa!$1:$1048576,MATCH($A10,Completa!$A:$A,0),MATCH(C$1,Completa!$1:$1,0))</f>
        <v>Não Implementou</v>
      </c>
      <c r="D10" s="38">
        <f>INDEX(Completa!$1:$1048576,MATCH($A10,Completa!$A:$A,0),MATCH(D$1,Completa!$1:$1,0))</f>
        <v>1</v>
      </c>
      <c r="E10" s="38" t="str">
        <f>INDEX(Completa!$1:$1048576,MATCH($A10,Completa!$A:$A,0),MATCH(E$1,Completa!$1:$1,0))</f>
        <v>Abertura de chamamento público para aquisição de 2 mil testes rápidos; rouparia hospitalar e outros materiais; Aquisição de 76 mil máscaras</v>
      </c>
      <c r="F10" s="38">
        <f>INDEX(Completa!$1:$1048576,MATCH($A10,Completa!$A:$A,0),MATCH(F$1,Completa!$1:$1,0))</f>
        <v>1</v>
      </c>
      <c r="G10" s="38" t="str">
        <f>INDEX(Completa!$1:$1048576,MATCH($A10,Completa!$A:$A,0),MATCH(G$1,Completa!$1:$1,0))</f>
        <v>Abertura de processo seletivo para contratação temporária, em caráter emergencial, de profissionais da área da saúde</v>
      </c>
      <c r="H10" s="87"/>
      <c r="I10" s="87"/>
    </row>
    <row r="11" spans="1:9" ht="29" x14ac:dyDescent="0.35">
      <c r="A11" s="50" t="s">
        <v>17</v>
      </c>
      <c r="B11" s="38">
        <f>INDEX(Completa!$1:$1048576,MATCH($A11,Completa!$A:$A,0),MATCH(B$1,Completa!$1:$1,0))</f>
        <v>0</v>
      </c>
      <c r="C11" s="38" t="str">
        <f>INDEX(Completa!$1:$1048576,MATCH($A11,Completa!$A:$A,0),MATCH(C$1,Completa!$1:$1,0))</f>
        <v>Não Implementou</v>
      </c>
      <c r="D11" s="38">
        <f>INDEX(Completa!$1:$1048576,MATCH($A11,Completa!$A:$A,0),MATCH(D$1,Completa!$1:$1,0))</f>
        <v>1</v>
      </c>
      <c r="E11" s="38" t="str">
        <f>INDEX(Completa!$1:$1048576,MATCH($A11,Completa!$A:$A,0),MATCH(E$1,Completa!$1:$1,0))</f>
        <v xml:space="preserve">Aquisição de respiradores e equipamentos de proteção individual. </v>
      </c>
      <c r="F11" s="38">
        <f>INDEX(Completa!$1:$1048576,MATCH($A11,Completa!$A:$A,0),MATCH(F$1,Completa!$1:$1,0))</f>
        <v>1</v>
      </c>
      <c r="G11" s="38" t="str">
        <f>INDEX(Completa!$1:$1048576,MATCH($A11,Completa!$A:$A,0),MATCH(G$1,Completa!$1:$1,0))</f>
        <v>Convocação de 68 candidatos via PSS (Processo Seletivo Simplificado);  Convocação de mais de 260 profissionais de saúde para ajudar no combate ao Covid-19</v>
      </c>
      <c r="H11" s="87"/>
      <c r="I11" s="87"/>
    </row>
    <row r="12" spans="1:9" ht="29" x14ac:dyDescent="0.35">
      <c r="A12" s="50" t="s">
        <v>18</v>
      </c>
      <c r="B12" s="38">
        <f>INDEX(Completa!$1:$1048576,MATCH($A12,Completa!$A:$A,0),MATCH(B$1,Completa!$1:$1,0))</f>
        <v>0</v>
      </c>
      <c r="C12" s="38" t="str">
        <f>INDEX(Completa!$1:$1048576,MATCH($A12,Completa!$A:$A,0),MATCH(C$1,Completa!$1:$1,0))</f>
        <v xml:space="preserve">Suspensão do corte de fornecimento de água e luz </v>
      </c>
      <c r="D12" s="38">
        <f>INDEX(Completa!$1:$1048576,MATCH($A12,Completa!$A:$A,0),MATCH(D$1,Completa!$1:$1,0))</f>
        <v>1</v>
      </c>
      <c r="E12" s="38" t="str">
        <f>INDEX(Completa!$1:$1048576,MATCH($A12,Completa!$A:$A,0),MATCH(E$1,Completa!$1:$1,0))</f>
        <v>Aquisição de testes rápidos de Covid 19. Abertura de chamamentos públicos de emergência para adquirir material de insumo e equipamentos hospitalares</v>
      </c>
      <c r="F12" s="38">
        <f>INDEX(Completa!$1:$1048576,MATCH($A12,Completa!$A:$A,0),MATCH(F$1,Completa!$1:$1,0))</f>
        <v>0</v>
      </c>
      <c r="G12" s="38" t="str">
        <f>INDEX(Completa!$1:$1048576,MATCH($A12,Completa!$A:$A,0),MATCH(G$1,Completa!$1:$1,0))</f>
        <v>Convite de profissionais e estudantes de saúde para atuarem como voluntários</v>
      </c>
      <c r="H12" s="87"/>
      <c r="I12" s="87"/>
    </row>
    <row r="13" spans="1:9" ht="14.5" x14ac:dyDescent="0.35">
      <c r="A13" s="45" t="s">
        <v>19</v>
      </c>
      <c r="B13" s="49" t="s">
        <v>57</v>
      </c>
      <c r="C13" s="49" t="s">
        <v>57</v>
      </c>
      <c r="D13" s="49" t="s">
        <v>57</v>
      </c>
      <c r="E13" s="49" t="s">
        <v>57</v>
      </c>
      <c r="F13" s="49" t="s">
        <v>57</v>
      </c>
      <c r="G13" s="49" t="s">
        <v>57</v>
      </c>
      <c r="H13" s="87"/>
      <c r="I13" s="87"/>
    </row>
    <row r="14" spans="1:9" ht="43.5" x14ac:dyDescent="0.35">
      <c r="A14" s="50" t="s">
        <v>20</v>
      </c>
      <c r="B14" s="38">
        <f>INDEX(Completa!$1:$1048576,MATCH($A14,Completa!$A:$A,0),MATCH(B$1,Completa!$1:$1,0))</f>
        <v>0</v>
      </c>
      <c r="C14" s="38" t="str">
        <f>INDEX(Completa!$1:$1048576,MATCH($A14,Completa!$A:$A,0),MATCH(C$1,Completa!$1:$1,0))</f>
        <v>Não Implementou</v>
      </c>
      <c r="D14" s="38">
        <f>INDEX(Completa!$1:$1048576,MATCH($A14,Completa!$A:$A,0),MATCH(D$1,Completa!$1:$1,0))</f>
        <v>1</v>
      </c>
      <c r="E14" s="38" t="str">
        <f>INDEX(Completa!$1:$1048576,MATCH($A14,Completa!$A:$A,0),MATCH(E$1,Completa!$1:$1,0))</f>
        <v>Ampliação de 105 leitos; Destinação de 200 milhões a secretaria de saúde; Compra de matériais necessários para o combate ao Covid- 19  em torno de R$ 700 mil; Doação de 3 mil itens apreendidos pelo Sefaz de combate ao Covid-19</v>
      </c>
      <c r="F14" s="38">
        <f>INDEX(Completa!$1:$1048576,MATCH($A14,Completa!$A:$A,0),MATCH(F$1,Completa!$1:$1,0))</f>
        <v>1</v>
      </c>
      <c r="G14" s="38" t="str">
        <f>INDEX(Completa!$1:$1048576,MATCH($A14,Completa!$A:$A,0),MATCH(G$1,Completa!$1:$1,0))</f>
        <v>Contratação de 500 profissionais de saúde</v>
      </c>
      <c r="H14" s="87"/>
      <c r="I14" s="87"/>
    </row>
    <row r="15" spans="1:9" ht="29" x14ac:dyDescent="0.35">
      <c r="A15" s="50" t="s">
        <v>21</v>
      </c>
      <c r="B15" s="38">
        <f>INDEX(Completa!$1:$1048576,MATCH($A15,Completa!$A:$A,0),MATCH(B$1,Completa!$1:$1,0))</f>
        <v>1</v>
      </c>
      <c r="C15" s="38" t="str">
        <f>INDEX(Completa!$1:$1048576,MATCH($A15,Completa!$A:$A,0),MATCH(C$1,Completa!$1:$1,0))</f>
        <v>Pagamento de conta de luz para 3,5 milhões de pessoas e de conta de água de mais de 860 mil pessoas;</v>
      </c>
      <c r="D15" s="38">
        <f>INDEX(Completa!$1:$1048576,MATCH($A15,Completa!$A:$A,0),MATCH(D$1,Completa!$1:$1,0))</f>
        <v>1</v>
      </c>
      <c r="E15" s="38" t="str">
        <f>INDEX(Completa!$1:$1048576,MATCH($A15,Completa!$A:$A,0),MATCH(E$1,Completa!$1:$1,0))</f>
        <v>Compra de 400 respiradores e doação da Fieb de 100 respiradores; Abertura de 16 novas Upas ainda não inauguradas</v>
      </c>
      <c r="F15" s="38">
        <f>INDEX(Completa!$1:$1048576,MATCH($A15,Completa!$A:$A,0),MATCH(F$1,Completa!$1:$1,0))</f>
        <v>0</v>
      </c>
      <c r="G15" s="38" t="str">
        <f>INDEX(Completa!$1:$1048576,MATCH($A15,Completa!$A:$A,0),MATCH(G$1,Completa!$1:$1,0))</f>
        <v>Não Implementou</v>
      </c>
      <c r="H15" s="87"/>
      <c r="I15" s="87"/>
    </row>
    <row r="16" spans="1:9" ht="43.5" x14ac:dyDescent="0.35">
      <c r="A16" s="50" t="s">
        <v>22</v>
      </c>
      <c r="B16" s="38">
        <f>INDEX(Completa!$1:$1048576,MATCH($A16,Completa!$A:$A,0),MATCH(B$1,Completa!$1:$1,0))</f>
        <v>1</v>
      </c>
      <c r="C16" s="38" t="str">
        <f>INDEX(Completa!$1:$1048576,MATCH($A16,Completa!$A:$A,0),MATCH(C$1,Completa!$1:$1,0))</f>
        <v>Isenção de conta da água para 338 mil famílias; Suspensão da taxa de contigencimaneto para 221 mil domicílios; Pagamento da conta de energia de 534 mil famílias baixa renda</v>
      </c>
      <c r="D16" s="38">
        <f>INDEX(Completa!$1:$1048576,MATCH($A16,Completa!$A:$A,0),MATCH(D$1,Completa!$1:$1,0))</f>
        <v>1</v>
      </c>
      <c r="E16" s="38" t="str">
        <f>INDEX(Completa!$1:$1048576,MATCH($A16,Completa!$A:$A,0),MATCH(E$1,Completa!$1:$1,0))</f>
        <v>Compra de 350 mil Kits p/ Teste, ampliação de 200 enfermarias e 600 leitos, 200 respiradores, Liberação de R$ 245 milhões para comprar insumos; CriarCE produz mais de 200 peças de EPI para profissionais de saúde</v>
      </c>
      <c r="F16" s="38">
        <f>INDEX(Completa!$1:$1048576,MATCH($A16,Completa!$A:$A,0),MATCH(F$1,Completa!$1:$1,0))</f>
        <v>1</v>
      </c>
      <c r="G16" s="38" t="str">
        <f>INDEX(Completa!$1:$1048576,MATCH($A16,Completa!$A:$A,0),MATCH(G$1,Completa!$1:$1,0))</f>
        <v>Contratação e Formação de Profissionais; Plano de melhoria salarial para mais de 7 mil profissionais da saúde</v>
      </c>
      <c r="H16" s="87"/>
      <c r="I16" s="87"/>
    </row>
    <row r="17" spans="1:9" ht="29" x14ac:dyDescent="0.35">
      <c r="A17" s="50" t="s">
        <v>23</v>
      </c>
      <c r="B17" s="38">
        <f>INDEX(Completa!$1:$1048576,MATCH($A17,Completa!$A:$A,0),MATCH(B$1,Completa!$1:$1,0))</f>
        <v>0</v>
      </c>
      <c r="C17" s="38" t="str">
        <f>INDEX(Completa!$1:$1048576,MATCH($A17,Completa!$A:$A,0),MATCH(C$1,Completa!$1:$1,0))</f>
        <v>Não Implementou</v>
      </c>
      <c r="D17" s="38">
        <f>INDEX(Completa!$1:$1048576,MATCH($A17,Completa!$A:$A,0),MATCH(D$1,Completa!$1:$1,0))</f>
        <v>1</v>
      </c>
      <c r="E17" s="38" t="str">
        <f>INDEX(Completa!$1:$1048576,MATCH($A17,Completa!$A:$A,0),MATCH(E$1,Completa!$1:$1,0))</f>
        <v>Ampliação de leitos; Doação de diversas empresas de respiradores, máscaras, termômetros e álcool 70</v>
      </c>
      <c r="F17" s="38">
        <f>INDEX(Completa!$1:$1048576,MATCH($A17,Completa!$A:$A,0),MATCH(F$1,Completa!$1:$1,0))</f>
        <v>1</v>
      </c>
      <c r="G17" s="38" t="str">
        <f>INDEX(Completa!$1:$1048576,MATCH($A17,Completa!$A:$A,0),MATCH(G$1,Completa!$1:$1,0))</f>
        <v>Abertura de Processo Seletivo para profissionais na área</v>
      </c>
      <c r="H17" s="87"/>
      <c r="I17" s="87"/>
    </row>
    <row r="18" spans="1:9" ht="29" x14ac:dyDescent="0.35">
      <c r="A18" s="50" t="s">
        <v>24</v>
      </c>
      <c r="B18" s="38">
        <f>INDEX(Completa!$1:$1048576,MATCH($A18,Completa!$A:$A,0),MATCH(B$1,Completa!$1:$1,0))</f>
        <v>1</v>
      </c>
      <c r="C18" s="38" t="str">
        <f>INDEX(Completa!$1:$1048576,MATCH($A18,Completa!$A:$A,0),MATCH(C$1,Completa!$1:$1,0))</f>
        <v>Corte de água é suspenso e famílias inscritas no Tarifa Social terão faturas pagas, 26 mil famílias.</v>
      </c>
      <c r="D18" s="38">
        <f>INDEX(Completa!$1:$1048576,MATCH($A18,Completa!$A:$A,0),MATCH(D$1,Completa!$1:$1,0))</f>
        <v>1</v>
      </c>
      <c r="E18" s="38" t="str">
        <f>INDEX(Completa!$1:$1048576,MATCH($A18,Completa!$A:$A,0),MATCH(E$1,Completa!$1:$1,0))</f>
        <v>Ampliação de 300 leitos; Aquisição de 812 mil testes rápidos e novos Equipamentos de Proteção Individual (EPIs); 89 respiradores</v>
      </c>
      <c r="F18" s="38">
        <f>INDEX(Completa!$1:$1048576,MATCH($A18,Completa!$A:$A,0),MATCH(F$1,Completa!$1:$1,0))</f>
        <v>1</v>
      </c>
      <c r="G18" s="38" t="str">
        <f>INDEX(Completa!$1:$1048576,MATCH($A18,Completa!$A:$A,0),MATCH(G$1,Completa!$1:$1,0))</f>
        <v>Contratação em caráter excepcional de 2.453 profissionais de saúde</v>
      </c>
      <c r="H18" s="87"/>
      <c r="I18" s="87"/>
    </row>
    <row r="19" spans="1:9" ht="43.5" x14ac:dyDescent="0.35">
      <c r="A19" s="50" t="s">
        <v>25</v>
      </c>
      <c r="B19" s="38">
        <f>INDEX(Completa!$1:$1048576,MATCH($A19,Completa!$A:$A,0),MATCH(B$1,Completa!$1:$1,0))</f>
        <v>0</v>
      </c>
      <c r="C19" s="38" t="str">
        <f>INDEX(Completa!$1:$1048576,MATCH($A19,Completa!$A:$A,0),MATCH(C$1,Completa!$1:$1,0))</f>
        <v>Não Implementou</v>
      </c>
      <c r="D19" s="38">
        <f>INDEX(Completa!$1:$1048576,MATCH($A19,Completa!$A:$A,0),MATCH(D$1,Completa!$1:$1,0))</f>
        <v>1</v>
      </c>
      <c r="E19" s="38" t="str">
        <f>INDEX(Completa!$1:$1048576,MATCH($A19,Completa!$A:$A,0),MATCH(E$1,Completa!$1:$1,0))</f>
        <v>Ampliação de 310 novos leitos</v>
      </c>
      <c r="F19" s="38">
        <f>INDEX(Completa!$1:$1048576,MATCH($A19,Completa!$A:$A,0),MATCH(F$1,Completa!$1:$1,0))</f>
        <v>1</v>
      </c>
      <c r="G19" s="38" t="str">
        <f>INDEX(Completa!$1:$1048576,MATCH($A19,Completa!$A:$A,0),MATCH(G$1,Completa!$1:$1,0))</f>
        <v>Contratação de 15 profissionais na área de saúde para atuar em Fernando de Noronha; Seleção pública com 114 vagas para o Laboratório Central de Saúde Pública de Pernambuco (Lacen-PE)</v>
      </c>
      <c r="H19" s="87"/>
      <c r="I19" s="87"/>
    </row>
    <row r="20" spans="1:9" ht="14.5" x14ac:dyDescent="0.35">
      <c r="A20" s="50" t="s">
        <v>26</v>
      </c>
      <c r="B20" s="38">
        <f>INDEX(Completa!$1:$1048576,MATCH($A20,Completa!$A:$A,0),MATCH(B$1,Completa!$1:$1,0))</f>
        <v>1</v>
      </c>
      <c r="C20" s="38" t="str">
        <f>INDEX(Completa!$1:$1048576,MATCH($A20,Completa!$A:$A,0),MATCH(C$1,Completa!$1:$1,0))</f>
        <v>Suspenção de cortes de água e energia</v>
      </c>
      <c r="D20" s="38">
        <f>INDEX(Completa!$1:$1048576,MATCH($A20,Completa!$A:$A,0),MATCH(D$1,Completa!$1:$1,0))</f>
        <v>1</v>
      </c>
      <c r="E20" s="38" t="str">
        <f>INDEX(Completa!$1:$1048576,MATCH($A20,Completa!$A:$A,0),MATCH(E$1,Completa!$1:$1,0))</f>
        <v>Compra de 10 mil Kits p/ Teste, ampliação de aproximadamente 100 leitos e outros</v>
      </c>
      <c r="F20" s="38">
        <f>INDEX(Completa!$1:$1048576,MATCH($A20,Completa!$A:$A,0),MATCH(F$1,Completa!$1:$1,0))</f>
        <v>1</v>
      </c>
      <c r="G20" s="38" t="str">
        <f>INDEX(Completa!$1:$1048576,MATCH($A20,Completa!$A:$A,0),MATCH(G$1,Completa!$1:$1,0))</f>
        <v>Lançamento de Edital  para contratação de pessoa na área da Saúde</v>
      </c>
      <c r="H20" s="87"/>
      <c r="I20" s="87"/>
    </row>
    <row r="21" spans="1:9" ht="43.5" x14ac:dyDescent="0.35">
      <c r="A21" s="50" t="s">
        <v>27</v>
      </c>
      <c r="B21" s="38">
        <f>INDEX(Completa!$1:$1048576,MATCH($A21,Completa!$A:$A,0),MATCH(B$1,Completa!$1:$1,0))</f>
        <v>0</v>
      </c>
      <c r="C21" s="38" t="str">
        <f>INDEX(Completa!$1:$1048576,MATCH($A21,Completa!$A:$A,0),MATCH(C$1,Completa!$1:$1,0))</f>
        <v>Não Implementou</v>
      </c>
      <c r="D21" s="38">
        <f>INDEX(Completa!$1:$1048576,MATCH($A21,Completa!$A:$A,0),MATCH(D$1,Completa!$1:$1,0))</f>
        <v>1</v>
      </c>
      <c r="E21" s="38" t="str">
        <f>INDEX(Completa!$1:$1048576,MATCH($A21,Completa!$A:$A,0),MATCH(E$1,Completa!$1:$1,0))</f>
        <v>Compra de 10 mil Kits p/ Teste, ampliação de leitos e outros; Destinação de 40.5 milhões ao Combate a Covide-19; Recebimento de doação de 2.500 máscaras para os profissionais da saúde</v>
      </c>
      <c r="F21" s="38">
        <f>INDEX(Completa!$1:$1048576,MATCH($A21,Completa!$A:$A,0),MATCH(F$1,Completa!$1:$1,0))</f>
        <v>1</v>
      </c>
      <c r="G21" s="38" t="str">
        <f>INDEX(Completa!$1:$1048576,MATCH($A21,Completa!$A:$A,0),MATCH(G$1,Completa!$1:$1,0))</f>
        <v>Contratação de mais de 800 profissionais para combate ao coronavírus</v>
      </c>
      <c r="H21" s="87"/>
      <c r="I21" s="87"/>
    </row>
    <row r="22" spans="1:9" ht="29" x14ac:dyDescent="0.35">
      <c r="A22" s="50" t="s">
        <v>28</v>
      </c>
      <c r="B22" s="38">
        <f>INDEX(Completa!$1:$1048576,MATCH($A22,Completa!$A:$A,0),MATCH(B$1,Completa!$1:$1,0))</f>
        <v>0</v>
      </c>
      <c r="C22" s="38" t="str">
        <f>INDEX(Completa!$1:$1048576,MATCH($A22,Completa!$A:$A,0),MATCH(C$1,Completa!$1:$1,0))</f>
        <v>Não Implementou</v>
      </c>
      <c r="D22" s="38">
        <f>INDEX(Completa!$1:$1048576,MATCH($A22,Completa!$A:$A,0),MATCH(D$1,Completa!$1:$1,0))</f>
        <v>1</v>
      </c>
      <c r="E22" s="38" t="str">
        <f>INDEX(Completa!$1:$1048576,MATCH($A22,Completa!$A:$A,0),MATCH(E$1,Completa!$1:$1,0))</f>
        <v>Ampliação dos leitos</v>
      </c>
      <c r="F22" s="38">
        <f>INDEX(Completa!$1:$1048576,MATCH($A22,Completa!$A:$A,0),MATCH(F$1,Completa!$1:$1,0))</f>
        <v>1</v>
      </c>
      <c r="G22" s="38" t="str">
        <f>INDEX(Completa!$1:$1048576,MATCH($A22,Completa!$A:$A,0),MATCH(G$1,Completa!$1:$1,0))</f>
        <v>Contratação por prazo determinado de pessoal para
atendimento de necessidade temporária</v>
      </c>
      <c r="H22" s="87"/>
      <c r="I22" s="87"/>
    </row>
    <row r="23" spans="1:9" ht="14.5" x14ac:dyDescent="0.35">
      <c r="A23" s="45" t="s">
        <v>29</v>
      </c>
      <c r="B23" s="49" t="s">
        <v>57</v>
      </c>
      <c r="C23" s="49" t="s">
        <v>57</v>
      </c>
      <c r="D23" s="49" t="s">
        <v>57</v>
      </c>
      <c r="E23" s="49" t="s">
        <v>57</v>
      </c>
      <c r="F23" s="49" t="s">
        <v>57</v>
      </c>
      <c r="G23" s="49" t="s">
        <v>57</v>
      </c>
      <c r="H23" s="87"/>
      <c r="I23" s="87"/>
    </row>
    <row r="24" spans="1:9" ht="29" x14ac:dyDescent="0.35">
      <c r="A24" s="50" t="s">
        <v>30</v>
      </c>
      <c r="B24" s="38">
        <f>INDEX(Completa!$1:$1048576,MATCH($A24,Completa!$A:$A,0),MATCH(B$1,Completa!$1:$1,0))</f>
        <v>1</v>
      </c>
      <c r="C24" s="38" t="str">
        <f>INDEX(Completa!$1:$1048576,MATCH($A24,Completa!$A:$A,0),MATCH(C$1,Completa!$1:$1,0))</f>
        <v>Interrupção do corte de energia e água por falta de pagamento.</v>
      </c>
      <c r="D24" s="38">
        <f>INDEX(Completa!$1:$1048576,MATCH($A24,Completa!$A:$A,0),MATCH(D$1,Completa!$1:$1,0))</f>
        <v>1</v>
      </c>
      <c r="E24" s="38" t="str">
        <f>INDEX(Completa!$1:$1048576,MATCH($A24,Completa!$A:$A,0),MATCH(E$1,Completa!$1:$1,0))</f>
        <v>Abertura do Hospital de Campanha para Enfrentamento ao Coronavírus com ampliação de 222 leitos</v>
      </c>
      <c r="F24" s="38">
        <f>INDEX(Completa!$1:$1048576,MATCH($A24,Completa!$A:$A,0),MATCH(F$1,Completa!$1:$1,0))</f>
        <v>0</v>
      </c>
      <c r="G24" s="38" t="str">
        <f>INDEX(Completa!$1:$1048576,MATCH($A24,Completa!$A:$A,0),MATCH(G$1,Completa!$1:$1,0))</f>
        <v>Não Implementou</v>
      </c>
      <c r="H24" s="87"/>
      <c r="I24" s="87"/>
    </row>
    <row r="25" spans="1:9" ht="29" x14ac:dyDescent="0.35">
      <c r="A25" s="50" t="s">
        <v>31</v>
      </c>
      <c r="B25" s="38">
        <f>INDEX(Completa!$1:$1048576,MATCH($A25,Completa!$A:$A,0),MATCH(B$1,Completa!$1:$1,0))</f>
        <v>0</v>
      </c>
      <c r="C25" s="38" t="str">
        <f>INDEX(Completa!$1:$1048576,MATCH($A25,Completa!$A:$A,0),MATCH(C$1,Completa!$1:$1,0))</f>
        <v>Não Implementou</v>
      </c>
      <c r="D25" s="38">
        <f>INDEX(Completa!$1:$1048576,MATCH($A25,Completa!$A:$A,0),MATCH(D$1,Completa!$1:$1,0))</f>
        <v>1</v>
      </c>
      <c r="E25" s="38" t="str">
        <f>INDEX(Completa!$1:$1048576,MATCH($A25,Completa!$A:$A,0),MATCH(E$1,Completa!$1:$1,0))</f>
        <v>Ampliação de 200 leitos; Distribuição 300 mil litros de álcool 70%; Compra de mais de 10 mil kits de teste</v>
      </c>
      <c r="F25" s="38">
        <f>INDEX(Completa!$1:$1048576,MATCH($A25,Completa!$A:$A,0),MATCH(F$1,Completa!$1:$1,0))</f>
        <v>1</v>
      </c>
      <c r="G25" s="38" t="str">
        <f>INDEX(Completa!$1:$1048576,MATCH($A25,Completa!$A:$A,0),MATCH(G$1,Completa!$1:$1,0))</f>
        <v>Abertura de inscrições para contratação de 751  profissionais da saúde</v>
      </c>
      <c r="H25" s="87"/>
      <c r="I25" s="87"/>
    </row>
    <row r="26" spans="1:9" ht="43.5" x14ac:dyDescent="0.35">
      <c r="A26" s="50" t="s">
        <v>32</v>
      </c>
      <c r="B26" s="38">
        <f>INDEX(Completa!$1:$1048576,MATCH($A26,Completa!$A:$A,0),MATCH(B$1,Completa!$1:$1,0))</f>
        <v>1</v>
      </c>
      <c r="C26" s="38" t="str">
        <f>INDEX(Completa!$1:$1048576,MATCH($A26,Completa!$A:$A,0),MATCH(C$1,Completa!$1:$1,0))</f>
        <v>12 mil famílias carentes são isentas do pagamento da conta de água por três meses; Proibido o corte de água em todas as unidades consumidoras da Sanesul.</v>
      </c>
      <c r="D26" s="38">
        <f>INDEX(Completa!$1:$1048576,MATCH($A26,Completa!$A:$A,0),MATCH(D$1,Completa!$1:$1,0))</f>
        <v>1</v>
      </c>
      <c r="E26" s="38" t="str">
        <f>INDEX(Completa!$1:$1048576,MATCH($A26,Completa!$A:$A,0),MATCH(E$1,Completa!$1:$1,0))</f>
        <v>Compra de 5 mil Kits p/ Teste, Ampliação de 227 leitos e R$ 680 mil em respiradores.  Criação de Parceria entre a Semagro, Fiems e a Energisa para conserto e manutenção de respiradores;</v>
      </c>
      <c r="F26" s="38">
        <f>INDEX(Completa!$1:$1048576,MATCH($A26,Completa!$A:$A,0),MATCH(F$1,Completa!$1:$1,0))</f>
        <v>1</v>
      </c>
      <c r="G26" s="38" t="str">
        <f>INDEX(Completa!$1:$1048576,MATCH($A26,Completa!$A:$A,0),MATCH(G$1,Completa!$1:$1,0))</f>
        <v>Contratação emergencial de 180 profissionais da saúde</v>
      </c>
      <c r="H26" s="87"/>
      <c r="I26" s="87"/>
    </row>
    <row r="27" spans="1:9" ht="43.5" x14ac:dyDescent="0.35">
      <c r="A27" s="50" t="s">
        <v>33</v>
      </c>
      <c r="B27" s="38">
        <f>INDEX(Completa!$1:$1048576,MATCH($A27,Completa!$A:$A,0),MATCH(B$1,Completa!$1:$1,0))</f>
        <v>1</v>
      </c>
      <c r="C27" s="38" t="str">
        <f>INDEX(Completa!$1:$1048576,MATCH($A27,Completa!$A:$A,0),MATCH(C$1,Completa!$1:$1,0))</f>
        <v>Adiamento do reajuste de tarifas da  Caesb</v>
      </c>
      <c r="D27" s="38">
        <f>INDEX(Completa!$1:$1048576,MATCH($A27,Completa!$A:$A,0),MATCH(D$1,Completa!$1:$1,0))</f>
        <v>1</v>
      </c>
      <c r="E27" s="38" t="str">
        <f>INDEX(Completa!$1:$1048576,MATCH($A27,Completa!$A:$A,0),MATCH(E$1,Completa!$1:$1,0))</f>
        <v>Liberação de recursos para compra de insumos e materiais necessários. Contratação de novos leitos de Unidade Terapia Intensiva no valor de R$21,6 milhões; 35 milhões para contratar UTIs privadas</v>
      </c>
      <c r="F27" s="38">
        <f>INDEX(Completa!$1:$1048576,MATCH($A27,Completa!$A:$A,0),MATCH(F$1,Completa!$1:$1,0))</f>
        <v>1</v>
      </c>
      <c r="G27" s="38" t="str">
        <f>INDEX(Completa!$1:$1048576,MATCH($A27,Completa!$A:$A,0),MATCH(G$1,Completa!$1:$1,0))</f>
        <v>Nomeação de concursados (330 médicos e enfermeiros). E contratação caráter temporário e emergencial de profissionais;</v>
      </c>
      <c r="H27" s="87"/>
      <c r="I27" s="87"/>
    </row>
    <row r="28" spans="1:9" ht="14.5" x14ac:dyDescent="0.35">
      <c r="A28" s="45" t="s">
        <v>34</v>
      </c>
      <c r="B28" s="49" t="s">
        <v>57</v>
      </c>
      <c r="C28" s="49" t="s">
        <v>57</v>
      </c>
      <c r="D28" s="49" t="s">
        <v>57</v>
      </c>
      <c r="E28" s="49" t="s">
        <v>57</v>
      </c>
      <c r="F28" s="49" t="s">
        <v>57</v>
      </c>
      <c r="G28" s="49" t="s">
        <v>57</v>
      </c>
      <c r="H28" s="87"/>
      <c r="I28" s="87"/>
    </row>
    <row r="29" spans="1:9" ht="14.5" x14ac:dyDescent="0.35">
      <c r="A29" s="50" t="s">
        <v>35</v>
      </c>
      <c r="B29" s="38">
        <f>INDEX(Completa!$1:$1048576,MATCH($A29,Completa!$A:$A,0),MATCH(B$1,Completa!$1:$1,0))</f>
        <v>1</v>
      </c>
      <c r="C29" s="38" t="str">
        <f>INDEX(Completa!$1:$1048576,MATCH($A29,Completa!$A:$A,0),MATCH(C$1,Completa!$1:$1,0))</f>
        <v>Suspensão de cobrança de tarifa social da água.</v>
      </c>
      <c r="D29" s="38">
        <f>INDEX(Completa!$1:$1048576,MATCH($A29,Completa!$A:$A,0),MATCH(D$1,Completa!$1:$1,0))</f>
        <v>1</v>
      </c>
      <c r="E29" s="38" t="str">
        <f>INDEX(Completa!$1:$1048576,MATCH($A29,Completa!$A:$A,0),MATCH(E$1,Completa!$1:$1,0))</f>
        <v>Compra de 109 respiradores</v>
      </c>
      <c r="F29" s="38">
        <f>INDEX(Completa!$1:$1048576,MATCH($A29,Completa!$A:$A,0),MATCH(F$1,Completa!$1:$1,0))</f>
        <v>0</v>
      </c>
      <c r="G29" s="38" t="str">
        <f>INDEX(Completa!$1:$1048576,MATCH($A29,Completa!$A:$A,0),MATCH(G$1,Completa!$1:$1,0))</f>
        <v>Não Implementou</v>
      </c>
      <c r="H29" s="87"/>
      <c r="I29" s="87"/>
    </row>
    <row r="30" spans="1:9" ht="39" customHeight="1" x14ac:dyDescent="0.35">
      <c r="A30" s="50" t="s">
        <v>36</v>
      </c>
      <c r="B30" s="38">
        <f>INDEX(Completa!$1:$1048576,MATCH($A30,Completa!$A:$A,0),MATCH(B$1,Completa!$1:$1,0))</f>
        <v>1</v>
      </c>
      <c r="C30" s="38" t="str">
        <f>INDEX(Completa!$1:$1048576,MATCH($A30,Completa!$A:$A,0),MATCH(C$1,Completa!$1:$1,0))</f>
        <v>Consumidores de Cemig e Copasa poderão parcelar contas sem multas e juros e terão vencimento estendido</v>
      </c>
      <c r="D30" s="38">
        <f>INDEX(Completa!$1:$1048576,MATCH($A30,Completa!$A:$A,0),MATCH(D$1,Completa!$1:$1,0))</f>
        <v>1</v>
      </c>
      <c r="E30" s="38" t="str">
        <f>INDEX(Completa!$1:$1048576,MATCH($A30,Completa!$A:$A,0),MATCH(E$1,Completa!$1:$1,0))</f>
        <v>Compra de 1.4 milhões de unidades de máscaras, lucas e ampliação de 800 leitos; Requisição de respiradores em todo o estado</v>
      </c>
      <c r="F30" s="38">
        <f>INDEX(Completa!$1:$1048576,MATCH($A30,Completa!$A:$A,0),MATCH(F$1,Completa!$1:$1,0))</f>
        <v>1</v>
      </c>
      <c r="G30" s="38" t="str">
        <f>INDEX(Completa!$1:$1048576,MATCH($A30,Completa!$A:$A,0),MATCH(G$1,Completa!$1:$1,0))</f>
        <v xml:space="preserve">Autorização de contratação temporária e emergencial de 118 profissionais de saúde </v>
      </c>
      <c r="H30" s="87"/>
      <c r="I30" s="87"/>
    </row>
    <row r="31" spans="1:9" ht="72" customHeight="1" x14ac:dyDescent="0.35">
      <c r="A31" s="50" t="s">
        <v>37</v>
      </c>
      <c r="B31" s="38">
        <f>INDEX(Completa!$1:$1048576,MATCH($A31,Completa!$A:$A,0),MATCH(B$1,Completa!$1:$1,0))</f>
        <v>1</v>
      </c>
      <c r="C31" s="38" t="str">
        <f>INDEX(Completa!$1:$1048576,MATCH($A31,Completa!$A:$A,0),MATCH(C$1,Completa!$1:$1,0))</f>
        <v>Suspensão de cobrança de tarifa social da água; Isenção de pagamento da conta de luz para população de baixa renda; Suspensão de ações de interrupção de fornecimento de gás de consumidores residenciais e pequenos comércios.</v>
      </c>
      <c r="D31" s="38">
        <f>INDEX(Completa!$1:$1048576,MATCH($A31,Completa!$A:$A,0),MATCH(D$1,Completa!$1:$1,0))</f>
        <v>1</v>
      </c>
      <c r="E31" s="38" t="str">
        <f>INDEX(Completa!$1:$1048576,MATCH($A31,Completa!$A:$A,0),MATCH(E$1,Completa!$1:$1,0))</f>
        <v xml:space="preserve">Compra de 20 mil Kits p/ Teste, ampliação de 1000 leitos, 200 respiradores; Repasse de R$ 309 milhões para 80 municípios para medidas de combate à Covid-19 e de R$ 100 milhões para 377 Santas Casas; Aquisição de 165 mil metros de tecido para produção de máscaras; </v>
      </c>
      <c r="F31" s="38">
        <f>INDEX(Completa!$1:$1048576,MATCH($A31,Completa!$A:$A,0),MATCH(F$1,Completa!$1:$1,0))</f>
        <v>0</v>
      </c>
      <c r="G31" s="38" t="str">
        <f>INDEX(Completa!$1:$1048576,MATCH($A31,Completa!$A:$A,0),MATCH(G$1,Completa!$1:$1,0))</f>
        <v>Não Implementou</v>
      </c>
      <c r="H31" s="87"/>
      <c r="I31" s="87"/>
    </row>
    <row r="32" spans="1:9" ht="43.5" x14ac:dyDescent="0.35">
      <c r="A32" s="50" t="s">
        <v>38</v>
      </c>
      <c r="B32" s="38">
        <f>INDEX(Completa!$1:$1048576,MATCH($A32,Completa!$A:$A,0),MATCH(B$1,Completa!$1:$1,0))</f>
        <v>1</v>
      </c>
      <c r="C32" s="38" t="str">
        <f>INDEX(Completa!$1:$1048576,MATCH($A32,Completa!$A:$A,0),MATCH(C$1,Completa!$1:$1,0))</f>
        <v>Cedae suspende cobrança para clientes da tarifa social por 3 meses</v>
      </c>
      <c r="D32" s="38">
        <f>INDEX(Completa!$1:$1048576,MATCH($A32,Completa!$A:$A,0),MATCH(D$1,Completa!$1:$1,0))</f>
        <v>1</v>
      </c>
      <c r="E32" s="38" t="str">
        <f>INDEX(Completa!$1:$1048576,MATCH($A32,Completa!$A:$A,0),MATCH(E$1,Completa!$1:$1,0))</f>
        <v>Criação de 299 leitos. 1,5 milhão de máscaras cirúrgicas, 150 mil máscaras de proteção, 300 mil óculos de proteção e 600 mil aventais, além gorros cirúrgicos e luvas de proteção; Produção de álcool 70% para unidades de saúde pelo Instituto de Química da UERJ</v>
      </c>
      <c r="F32" s="38">
        <f>INDEX(Completa!$1:$1048576,MATCH($A32,Completa!$A:$A,0),MATCH(F$1,Completa!$1:$1,0))</f>
        <v>1</v>
      </c>
      <c r="G32" s="38" t="str">
        <f>INDEX(Completa!$1:$1048576,MATCH($A32,Completa!$A:$A,0),MATCH(G$1,Completa!$1:$1,0))</f>
        <v>Contratação emergencial de 618 profissionais da saúde</v>
      </c>
      <c r="H32" s="87"/>
      <c r="I32" s="87"/>
    </row>
    <row r="33" spans="1:9" ht="14.5" x14ac:dyDescent="0.35">
      <c r="A33" s="45" t="s">
        <v>39</v>
      </c>
      <c r="B33" s="49" t="s">
        <v>57</v>
      </c>
      <c r="C33" s="49" t="s">
        <v>57</v>
      </c>
      <c r="D33" s="49" t="s">
        <v>57</v>
      </c>
      <c r="E33" s="49" t="s">
        <v>57</v>
      </c>
      <c r="F33" s="49" t="s">
        <v>57</v>
      </c>
      <c r="G33" s="49" t="s">
        <v>57</v>
      </c>
      <c r="H33" s="87"/>
      <c r="I33" s="87"/>
    </row>
    <row r="34" spans="1:9" ht="58" x14ac:dyDescent="0.35">
      <c r="A34" s="50" t="s">
        <v>40</v>
      </c>
      <c r="B34" s="38">
        <f>INDEX(Completa!$1:$1048576,MATCH($A34,Completa!$A:$A,0),MATCH(B$1,Completa!$1:$1,0))</f>
        <v>0</v>
      </c>
      <c r="C34" s="38" t="str">
        <f>INDEX(Completa!$1:$1048576,MATCH($A34,Completa!$A:$A,0),MATCH(C$1,Completa!$1:$1,0))</f>
        <v>Não Implementou</v>
      </c>
      <c r="D34" s="38">
        <f>INDEX(Completa!$1:$1048576,MATCH($A34,Completa!$A:$A,0),MATCH(D$1,Completa!$1:$1,0))</f>
        <v>1</v>
      </c>
      <c r="E34" s="38" t="str">
        <f>INDEX(Completa!$1:$1048576,MATCH($A34,Completa!$A:$A,0),MATCH(E$1,Completa!$1:$1,0))</f>
        <v>Liberação de R$ 100 milhões para aquisição de equipamentos, insumos, novas enfermarias e leitos de UTI, manutenção dos serviços essenciais de atendimento nos espaços já existentes e ajuda no controle de acesso ao Estado nas divisas e fronteiras. Além disso, poderá ser aplicado em custeio de ações prioritárias e eventual ajuda aos municípios.</v>
      </c>
      <c r="F34" s="38">
        <f>INDEX(Completa!$1:$1048576,MATCH($A34,Completa!$A:$A,0),MATCH(F$1,Completa!$1:$1,0))</f>
        <v>1</v>
      </c>
      <c r="G34" s="38" t="str">
        <f>INDEX(Completa!$1:$1048576,MATCH($A34,Completa!$A:$A,0),MATCH(G$1,Completa!$1:$1,0))</f>
        <v>Complexo Hospitalar do Trabalhador: contratação de 184 terceirizados (153 podem ser contratados num segundo momento), 362 servidores, 800 bolsistas e 30 estudantes de medicina; Reforço de 500 bolsistas;</v>
      </c>
      <c r="H34" s="87"/>
      <c r="I34" s="87"/>
    </row>
    <row r="35" spans="1:9" ht="29" x14ac:dyDescent="0.35">
      <c r="A35" s="50" t="s">
        <v>41</v>
      </c>
      <c r="B35" s="38">
        <f>INDEX(Completa!$1:$1048576,MATCH($A35,Completa!$A:$A,0),MATCH(B$1,Completa!$1:$1,0))</f>
        <v>0</v>
      </c>
      <c r="C35" s="38" t="str">
        <f>INDEX(Completa!$1:$1048576,MATCH($A35,Completa!$A:$A,0),MATCH(C$1,Completa!$1:$1,0))</f>
        <v>Não Implementou</v>
      </c>
      <c r="D35" s="38">
        <f>INDEX(Completa!$1:$1048576,MATCH($A35,Completa!$A:$A,0),MATCH(D$1,Completa!$1:$1,0))</f>
        <v>1</v>
      </c>
      <c r="E35" s="38" t="str">
        <f>INDEX(Completa!$1:$1048576,MATCH($A35,Completa!$A:$A,0),MATCH(E$1,Completa!$1:$1,0))</f>
        <v>R$ 32,4 milhões para centros de triagem nos municípios; habilitação de 95 leitos de cuidados prolongados; Mobilização para reparos de respiradores;</v>
      </c>
      <c r="F35" s="38">
        <f>INDEX(Completa!$1:$1048576,MATCH($A35,Completa!$A:$A,0),MATCH(F$1,Completa!$1:$1,0))</f>
        <v>0</v>
      </c>
      <c r="G35" s="38" t="str">
        <f>INDEX(Completa!$1:$1048576,MATCH($A35,Completa!$A:$A,0),MATCH(G$1,Completa!$1:$1,0))</f>
        <v>Não Implementou</v>
      </c>
      <c r="H35" s="87"/>
      <c r="I35" s="87"/>
    </row>
    <row r="36" spans="1:9" ht="44" thickBot="1" x14ac:dyDescent="0.4">
      <c r="A36" s="55" t="s">
        <v>42</v>
      </c>
      <c r="B36" s="59">
        <f>INDEX(Completa!$1:$1048576,MATCH($A36,Completa!$A:$A,0),MATCH(B$1,Completa!$1:$1,0))</f>
        <v>1</v>
      </c>
      <c r="C36" s="59" t="str">
        <f>INDEX(Completa!$1:$1048576,MATCH($A36,Completa!$A:$A,0),MATCH(C$1,Completa!$1:$1,0))</f>
        <v>Suspensão de cobrança de tarifa social da água por 60 dias. Prorrogação do prazo de pagamento de ICMS das empresas fechadas em função das medidas de restrição.</v>
      </c>
      <c r="D36" s="38">
        <f>INDEX(Completa!$1:$1048576,MATCH($A36,Completa!$A:$A,0),MATCH(D$1,Completa!$1:$1,0))</f>
        <v>1</v>
      </c>
      <c r="E36" s="59" t="str">
        <f>INDEX(Completa!$1:$1048576,MATCH($A36,Completa!$A:$A,0),MATCH(E$1,Completa!$1:$1,0))</f>
        <v xml:space="preserve">Investimento em 76 milhões em insumos de combate a Covid-19; Ampliação de leitos em 713; Repasse de 276,2 milhões aos hospitais filantrópicos até o fim do ano; </v>
      </c>
      <c r="F36" s="59">
        <f>INDEX(Completa!$1:$1048576,MATCH($A36,Completa!$A:$A,0),MATCH(F$1,Completa!$1:$1,0))</f>
        <v>0</v>
      </c>
      <c r="G36" s="59" t="str">
        <f>INDEX(Completa!$1:$1048576,MATCH($A36,Completa!$A:$A,0),MATCH(G$1,Completa!$1:$1,0))</f>
        <v>Não Implementou</v>
      </c>
      <c r="H36" s="87"/>
      <c r="I36" s="87"/>
    </row>
    <row r="37" spans="1:9" ht="15" thickTop="1" x14ac:dyDescent="0.35">
      <c r="A37" s="60" t="s">
        <v>47</v>
      </c>
      <c r="B37" s="87"/>
      <c r="C37" s="87"/>
      <c r="D37" s="61"/>
      <c r="H37" s="87"/>
      <c r="I37" s="87"/>
    </row>
    <row r="38" spans="1:9" ht="123.75" customHeight="1" x14ac:dyDescent="0.35">
      <c r="A38" s="35"/>
      <c r="H38" s="87"/>
      <c r="I38" s="87"/>
    </row>
    <row r="39" spans="1:9" ht="123.75" customHeight="1" x14ac:dyDescent="0.35">
      <c r="H39" s="87"/>
      <c r="I39" s="87"/>
    </row>
    <row r="40" spans="1:9" ht="123.75" customHeight="1" x14ac:dyDescent="0.35">
      <c r="H40" s="87"/>
      <c r="I40" s="87"/>
    </row>
    <row r="41" spans="1:9" ht="123.75" customHeight="1" x14ac:dyDescent="0.35">
      <c r="H41" s="87"/>
      <c r="I41" s="87"/>
    </row>
    <row r="42" spans="1:9" ht="123.75" customHeight="1" x14ac:dyDescent="0.35">
      <c r="H42" s="87"/>
      <c r="I42" s="87"/>
    </row>
    <row r="43" spans="1:9" ht="123.75" customHeight="1" x14ac:dyDescent="0.35">
      <c r="H43" s="87"/>
      <c r="I43" s="87"/>
    </row>
    <row r="44" spans="1:9" ht="123.75" customHeight="1" x14ac:dyDescent="0.35">
      <c r="H44" s="87"/>
      <c r="I44" s="87"/>
    </row>
    <row r="45" spans="1:9" ht="123.75" customHeight="1" x14ac:dyDescent="0.35">
      <c r="H45" s="87"/>
      <c r="I45" s="87"/>
    </row>
    <row r="46" spans="1:9" ht="123.75" customHeight="1" x14ac:dyDescent="0.35">
      <c r="H46" s="87"/>
      <c r="I46" s="87"/>
    </row>
    <row r="47" spans="1:9" ht="123.75" customHeight="1" x14ac:dyDescent="0.35">
      <c r="H47" s="87"/>
      <c r="I47" s="87"/>
    </row>
    <row r="48" spans="1:9" ht="123.75" customHeight="1" x14ac:dyDescent="0.35">
      <c r="H48" s="87"/>
      <c r="I48" s="87"/>
    </row>
    <row r="49" spans="1:9" ht="123.75" customHeight="1" x14ac:dyDescent="0.35">
      <c r="H49" s="87"/>
      <c r="I49" s="87"/>
    </row>
    <row r="50" spans="1:9" ht="123.75" customHeight="1" x14ac:dyDescent="0.35">
      <c r="H50" s="87"/>
      <c r="I50" s="87"/>
    </row>
    <row r="51" spans="1:9" ht="123.75" customHeight="1" x14ac:dyDescent="0.35">
      <c r="H51" s="87"/>
      <c r="I51" s="87"/>
    </row>
    <row r="52" spans="1:9" ht="123.75" customHeight="1" x14ac:dyDescent="0.35">
      <c r="H52" s="87"/>
      <c r="I52" s="87"/>
    </row>
    <row r="53" spans="1:9" ht="123.75" customHeight="1" x14ac:dyDescent="0.35">
      <c r="H53" s="87"/>
      <c r="I53" s="87"/>
    </row>
    <row r="54" spans="1:9" ht="123.75" customHeight="1" x14ac:dyDescent="0.35">
      <c r="H54" s="87"/>
      <c r="I54" s="87"/>
    </row>
    <row r="55" spans="1:9" ht="123.75" customHeight="1" x14ac:dyDescent="0.35">
      <c r="H55" s="87"/>
      <c r="I55" s="87"/>
    </row>
    <row r="56" spans="1:9" ht="123.75" customHeight="1" x14ac:dyDescent="0.35">
      <c r="H56" s="87"/>
      <c r="I56" s="87"/>
    </row>
    <row r="57" spans="1:9" ht="123.75" customHeight="1" x14ac:dyDescent="0.35">
      <c r="A57" s="89"/>
      <c r="H57" s="87"/>
      <c r="I57" s="87"/>
    </row>
    <row r="58" spans="1:9" ht="123.75" customHeight="1" x14ac:dyDescent="0.35">
      <c r="A58" s="87"/>
      <c r="H58" s="87"/>
      <c r="I58" s="87"/>
    </row>
    <row r="59" spans="1:9" ht="123.75" customHeight="1" x14ac:dyDescent="0.35">
      <c r="A59" s="89"/>
      <c r="H59" s="87"/>
      <c r="I59" s="87"/>
    </row>
    <row r="60" spans="1:9" ht="123.75" customHeight="1" x14ac:dyDescent="0.35">
      <c r="A60" s="89"/>
      <c r="H60" s="87"/>
      <c r="I60" s="87"/>
    </row>
    <row r="61" spans="1:9" ht="123.75" customHeight="1" x14ac:dyDescent="0.35">
      <c r="A61" s="89"/>
      <c r="H61" s="87"/>
      <c r="I61" s="87"/>
    </row>
    <row r="62" spans="1:9" ht="123.75" customHeight="1" x14ac:dyDescent="0.35">
      <c r="A62" s="89"/>
      <c r="H62" s="87"/>
      <c r="I62" s="87"/>
    </row>
    <row r="63" spans="1:9" ht="123.75" customHeight="1" x14ac:dyDescent="0.35">
      <c r="A63" s="89"/>
      <c r="H63" s="87"/>
      <c r="I63" s="87"/>
    </row>
    <row r="64" spans="1:9" ht="123.75" customHeight="1" x14ac:dyDescent="0.35">
      <c r="A64" s="89"/>
      <c r="H64" s="87"/>
      <c r="I64" s="87"/>
    </row>
    <row r="65" spans="1:9" ht="123.75" customHeight="1" x14ac:dyDescent="0.35">
      <c r="A65" s="89"/>
      <c r="H65" s="87"/>
      <c r="I65" s="87"/>
    </row>
    <row r="66" spans="1:9" ht="123.75" customHeight="1" x14ac:dyDescent="0.35">
      <c r="A66" s="87"/>
      <c r="H66" s="87"/>
      <c r="I66" s="87"/>
    </row>
    <row r="67" spans="1:9" ht="123.75" customHeight="1" x14ac:dyDescent="0.35">
      <c r="A67" s="89"/>
      <c r="H67" s="87"/>
      <c r="I67" s="87"/>
    </row>
    <row r="68" spans="1:9" ht="123.75" customHeight="1" x14ac:dyDescent="0.35">
      <c r="A68" s="87"/>
      <c r="H68" s="87"/>
      <c r="I68" s="87"/>
    </row>
    <row r="69" spans="1:9" ht="123.75" customHeight="1" x14ac:dyDescent="0.35">
      <c r="A69" s="89"/>
      <c r="H69" s="87"/>
      <c r="I69" s="87"/>
    </row>
    <row r="70" spans="1:9" ht="123.75" customHeight="1" x14ac:dyDescent="0.35">
      <c r="A70" s="89"/>
      <c r="H70" s="87"/>
      <c r="I70" s="87"/>
    </row>
    <row r="71" spans="1:9" ht="123.75" customHeight="1" x14ac:dyDescent="0.35">
      <c r="A71" s="89"/>
      <c r="H71" s="87"/>
      <c r="I71" s="87"/>
    </row>
    <row r="72" spans="1:9" ht="123.75" customHeight="1" x14ac:dyDescent="0.35">
      <c r="A72" s="89"/>
      <c r="H72" s="87"/>
      <c r="I72" s="87"/>
    </row>
    <row r="73" spans="1:9" ht="123.75" customHeight="1" x14ac:dyDescent="0.35">
      <c r="A73" s="89"/>
      <c r="H73" s="87"/>
      <c r="I73" s="87"/>
    </row>
    <row r="74" spans="1:9" ht="123.75" customHeight="1" x14ac:dyDescent="0.35">
      <c r="A74" s="89"/>
      <c r="H74" s="87"/>
      <c r="I74" s="87"/>
    </row>
    <row r="75" spans="1:9" ht="123.75" customHeight="1" x14ac:dyDescent="0.35">
      <c r="A75" s="89"/>
      <c r="H75" s="87"/>
      <c r="I75" s="87"/>
    </row>
    <row r="76" spans="1:9" ht="123.75" customHeight="1" x14ac:dyDescent="0.35">
      <c r="A76" s="89"/>
      <c r="H76" s="87"/>
      <c r="I76" s="87"/>
    </row>
    <row r="77" spans="1:9" ht="123.75" customHeight="1" x14ac:dyDescent="0.35">
      <c r="A77" s="89"/>
      <c r="H77" s="87"/>
      <c r="I77" s="87"/>
    </row>
    <row r="78" spans="1:9" ht="123.75" customHeight="1" x14ac:dyDescent="0.35">
      <c r="A78" s="87"/>
      <c r="H78" s="87"/>
      <c r="I78" s="87"/>
    </row>
    <row r="79" spans="1:9" ht="123.75" customHeight="1" x14ac:dyDescent="0.35">
      <c r="A79" s="89"/>
      <c r="H79" s="87"/>
      <c r="I79" s="87"/>
    </row>
    <row r="80" spans="1:9" ht="123.75" customHeight="1" x14ac:dyDescent="0.35">
      <c r="A80" s="87"/>
      <c r="H80" s="87"/>
      <c r="I80" s="87"/>
    </row>
    <row r="81" spans="1:9" ht="123.75" customHeight="1" x14ac:dyDescent="0.35">
      <c r="A81" s="89"/>
      <c r="H81" s="87"/>
      <c r="I81" s="87"/>
    </row>
    <row r="82" spans="1:9" ht="123.75" customHeight="1" x14ac:dyDescent="0.35">
      <c r="A82" s="89"/>
      <c r="H82" s="87"/>
      <c r="I82" s="87"/>
    </row>
    <row r="83" spans="1:9" ht="123.75" customHeight="1" x14ac:dyDescent="0.35">
      <c r="A83" s="89"/>
      <c r="H83" s="87"/>
      <c r="I83" s="87"/>
    </row>
    <row r="84" spans="1:9" ht="123.75" customHeight="1" x14ac:dyDescent="0.35">
      <c r="A84" s="89"/>
      <c r="H84" s="87"/>
      <c r="I84" s="87"/>
    </row>
    <row r="85" spans="1:9" ht="123.75" customHeight="1" x14ac:dyDescent="0.35">
      <c r="A85" s="87"/>
      <c r="H85" s="87"/>
      <c r="I85" s="87"/>
    </row>
    <row r="86" spans="1:9" ht="123.75" customHeight="1" x14ac:dyDescent="0.35">
      <c r="A86" s="89"/>
      <c r="H86" s="87"/>
      <c r="I86" s="87"/>
    </row>
    <row r="87" spans="1:9" ht="123.75" customHeight="1" x14ac:dyDescent="0.35">
      <c r="A87" s="87"/>
      <c r="H87" s="87"/>
      <c r="I87" s="87"/>
    </row>
    <row r="88" spans="1:9" ht="123.75" customHeight="1" x14ac:dyDescent="0.35">
      <c r="A88" s="89"/>
      <c r="H88" s="87"/>
      <c r="I88" s="87"/>
    </row>
    <row r="89" spans="1:9" ht="123.75" customHeight="1" x14ac:dyDescent="0.35">
      <c r="A89" s="89"/>
      <c r="H89" s="87"/>
      <c r="I89" s="87"/>
    </row>
    <row r="90" spans="1:9" ht="123.75" customHeight="1" x14ac:dyDescent="0.35">
      <c r="A90" s="89"/>
      <c r="H90" s="87"/>
      <c r="I90" s="87"/>
    </row>
    <row r="91" spans="1:9" ht="123.75" customHeight="1" x14ac:dyDescent="0.35">
      <c r="A91" s="89"/>
      <c r="H91" s="87"/>
      <c r="I91" s="87"/>
    </row>
    <row r="92" spans="1:9" ht="123.75" customHeight="1" x14ac:dyDescent="0.35">
      <c r="A92" s="87"/>
      <c r="H92" s="87"/>
      <c r="I92" s="87"/>
    </row>
    <row r="93" spans="1:9" ht="123.75" customHeight="1" x14ac:dyDescent="0.35">
      <c r="A93" s="89"/>
      <c r="H93" s="87"/>
      <c r="I93" s="87"/>
    </row>
    <row r="94" spans="1:9" ht="123.75" customHeight="1" x14ac:dyDescent="0.35">
      <c r="A94" s="87"/>
      <c r="H94" s="87"/>
      <c r="I94" s="87"/>
    </row>
    <row r="95" spans="1:9" ht="123.75" customHeight="1" x14ac:dyDescent="0.35">
      <c r="A95" s="89"/>
      <c r="H95" s="87"/>
      <c r="I95" s="87"/>
    </row>
    <row r="96" spans="1:9" ht="123.75" customHeight="1" x14ac:dyDescent="0.35">
      <c r="A96" s="89"/>
      <c r="H96" s="87"/>
      <c r="I96" s="87"/>
    </row>
    <row r="97" spans="1:9" ht="123.75" customHeight="1" x14ac:dyDescent="0.35">
      <c r="A97" s="89"/>
      <c r="H97" s="87"/>
      <c r="I97" s="87"/>
    </row>
    <row r="98" spans="1:9" ht="123.75" customHeight="1" x14ac:dyDescent="0.35">
      <c r="H98" s="87"/>
      <c r="I98" s="87"/>
    </row>
  </sheetData>
  <mergeCells count="3">
    <mergeCell ref="B3:C3"/>
    <mergeCell ref="D3:E3"/>
    <mergeCell ref="F3:G3"/>
  </mergeCells>
  <conditionalFormatting sqref="D34">
    <cfRule type="iconSet" priority="214">
      <iconSet iconSet="3Symbols2" showValue="0">
        <cfvo type="percent" val="0"/>
        <cfvo type="num" val="0.5"/>
        <cfvo type="num" val="1"/>
      </iconSet>
    </cfRule>
  </conditionalFormatting>
  <conditionalFormatting sqref="F34">
    <cfRule type="iconSet" priority="213">
      <iconSet iconSet="3Symbols2" showValue="0">
        <cfvo type="percent" val="0"/>
        <cfvo type="num" val="0.5"/>
        <cfvo type="num" val="1"/>
      </iconSet>
    </cfRule>
  </conditionalFormatting>
  <conditionalFormatting sqref="D24">
    <cfRule type="iconSet" priority="210">
      <iconSet iconSet="3Symbols2" showValue="0">
        <cfvo type="percent" val="0"/>
        <cfvo type="num" val="0.5"/>
        <cfvo type="num" val="1"/>
      </iconSet>
    </cfRule>
  </conditionalFormatting>
  <conditionalFormatting sqref="F24">
    <cfRule type="iconSet" priority="209">
      <iconSet iconSet="3Symbols2" showValue="0">
        <cfvo type="percent" val="0"/>
        <cfvo type="num" val="0.5"/>
        <cfvo type="num" val="1"/>
      </iconSet>
    </cfRule>
  </conditionalFormatting>
  <conditionalFormatting sqref="D29">
    <cfRule type="iconSet" priority="206">
      <iconSet iconSet="3Symbols2" showValue="0">
        <cfvo type="percent" val="0"/>
        <cfvo type="num" val="0.5"/>
        <cfvo type="num" val="1"/>
      </iconSet>
    </cfRule>
  </conditionalFormatting>
  <conditionalFormatting sqref="F29">
    <cfRule type="iconSet" priority="205">
      <iconSet iconSet="3Symbols2" showValue="0">
        <cfvo type="percent" val="0"/>
        <cfvo type="num" val="0.5"/>
        <cfvo type="num" val="1"/>
      </iconSet>
    </cfRule>
  </conditionalFormatting>
  <conditionalFormatting sqref="F35">
    <cfRule type="iconSet" priority="201">
      <iconSet iconSet="3Symbols2" showValue="0">
        <cfvo type="percent" val="0"/>
        <cfvo type="num" val="0.5"/>
        <cfvo type="num" val="1"/>
      </iconSet>
    </cfRule>
  </conditionalFormatting>
  <conditionalFormatting sqref="D35">
    <cfRule type="iconSet" priority="200">
      <iconSet iconSet="3Symbols2" showValue="0">
        <cfvo type="percent" val="0"/>
        <cfvo type="num" val="0.5"/>
        <cfvo type="num" val="1"/>
      </iconSet>
    </cfRule>
  </conditionalFormatting>
  <conditionalFormatting sqref="F27:G27">
    <cfRule type="iconSet" priority="197">
      <iconSet iconSet="3Symbols2" showValue="0">
        <cfvo type="percent" val="0"/>
        <cfvo type="num" val="0.5"/>
        <cfvo type="num" val="1"/>
      </iconSet>
    </cfRule>
  </conditionalFormatting>
  <conditionalFormatting sqref="D27">
    <cfRule type="iconSet" priority="196">
      <iconSet iconSet="3Symbols2" showValue="0">
        <cfvo type="percent" val="0"/>
        <cfvo type="num" val="0.5"/>
        <cfvo type="num" val="1"/>
      </iconSet>
    </cfRule>
  </conditionalFormatting>
  <conditionalFormatting sqref="E27">
    <cfRule type="iconSet" priority="195">
      <iconSet iconSet="3Symbols2" showValue="0">
        <cfvo type="percent" val="0"/>
        <cfvo type="num" val="0.5"/>
        <cfvo type="num" val="1"/>
      </iconSet>
    </cfRule>
  </conditionalFormatting>
  <conditionalFormatting sqref="F36">
    <cfRule type="iconSet" priority="184">
      <iconSet iconSet="3Symbols2" showValue="0">
        <cfvo type="percent" val="0"/>
        <cfvo type="num" val="0.5"/>
        <cfvo type="num" val="1"/>
      </iconSet>
    </cfRule>
  </conditionalFormatting>
  <conditionalFormatting sqref="E6:E7">
    <cfRule type="iconSet" priority="181">
      <iconSet iconSet="3Symbols2" showValue="0">
        <cfvo type="percent" val="0"/>
        <cfvo type="num" val="0.5"/>
        <cfvo type="num" val="1"/>
      </iconSet>
    </cfRule>
  </conditionalFormatting>
  <conditionalFormatting sqref="D6">
    <cfRule type="iconSet" priority="180">
      <iconSet iconSet="3Symbols2" showValue="0">
        <cfvo type="percent" val="0"/>
        <cfvo type="num" val="0.5"/>
        <cfvo type="num" val="1"/>
      </iconSet>
    </cfRule>
  </conditionalFormatting>
  <conditionalFormatting sqref="G6:G7">
    <cfRule type="iconSet" priority="179">
      <iconSet iconSet="3Symbols2" showValue="0">
        <cfvo type="percent" val="0"/>
        <cfvo type="num" val="0.5"/>
        <cfvo type="num" val="1"/>
      </iconSet>
    </cfRule>
  </conditionalFormatting>
  <conditionalFormatting sqref="F6:F7">
    <cfRule type="iconSet" priority="178">
      <iconSet iconSet="3Symbols2" showValue="0">
        <cfvo type="percent" val="0"/>
        <cfvo type="num" val="0.5"/>
        <cfvo type="num" val="1"/>
      </iconSet>
    </cfRule>
  </conditionalFormatting>
  <conditionalFormatting sqref="D12">
    <cfRule type="iconSet" priority="168">
      <iconSet iconSet="3Symbols2" showValue="0">
        <cfvo type="percent" val="0"/>
        <cfvo type="num" val="0.5"/>
        <cfvo type="num" val="1"/>
      </iconSet>
    </cfRule>
  </conditionalFormatting>
  <conditionalFormatting sqref="G12">
    <cfRule type="iconSet" priority="171">
      <iconSet iconSet="3Symbols2" showValue="0">
        <cfvo type="percent" val="0"/>
        <cfvo type="num" val="0.5"/>
        <cfvo type="num" val="1"/>
      </iconSet>
    </cfRule>
  </conditionalFormatting>
  <conditionalFormatting sqref="F12">
    <cfRule type="iconSet" priority="170">
      <iconSet iconSet="3Symbols2" showValue="0">
        <cfvo type="percent" val="0"/>
        <cfvo type="num" val="0.5"/>
        <cfvo type="num" val="1"/>
      </iconSet>
    </cfRule>
  </conditionalFormatting>
  <conditionalFormatting sqref="D11">
    <cfRule type="iconSet" priority="167">
      <iconSet iconSet="3Symbols2" showValue="0">
        <cfvo type="percent" val="0"/>
        <cfvo type="num" val="0.5"/>
        <cfvo type="num" val="1"/>
      </iconSet>
    </cfRule>
  </conditionalFormatting>
  <conditionalFormatting sqref="E12">
    <cfRule type="iconSet" priority="166">
      <iconSet iconSet="3Symbols2" showValue="0">
        <cfvo type="percent" val="0"/>
        <cfvo type="num" val="0.5"/>
        <cfvo type="num" val="1"/>
      </iconSet>
    </cfRule>
  </conditionalFormatting>
  <conditionalFormatting sqref="E11">
    <cfRule type="iconSet" priority="165">
      <iconSet iconSet="3Symbols2" showValue="0">
        <cfvo type="percent" val="0"/>
        <cfvo type="num" val="0.5"/>
        <cfvo type="num" val="1"/>
      </iconSet>
    </cfRule>
  </conditionalFormatting>
  <conditionalFormatting sqref="G11">
    <cfRule type="iconSet" priority="164">
      <iconSet iconSet="3Symbols2" showValue="0">
        <cfvo type="percent" val="0"/>
        <cfvo type="num" val="0.5"/>
        <cfvo type="num" val="1"/>
      </iconSet>
    </cfRule>
  </conditionalFormatting>
  <conditionalFormatting sqref="F11">
    <cfRule type="iconSet" priority="163">
      <iconSet iconSet="3Symbols2" showValue="0">
        <cfvo type="percent" val="0"/>
        <cfvo type="num" val="0.5"/>
        <cfvo type="num" val="1"/>
      </iconSet>
    </cfRule>
  </conditionalFormatting>
  <conditionalFormatting sqref="G10">
    <cfRule type="iconSet" priority="161">
      <iconSet iconSet="3Symbols2" showValue="0">
        <cfvo type="percent" val="0"/>
        <cfvo type="num" val="0.5"/>
        <cfvo type="num" val="1"/>
      </iconSet>
    </cfRule>
  </conditionalFormatting>
  <conditionalFormatting sqref="F10">
    <cfRule type="iconSet" priority="160">
      <iconSet iconSet="3Symbols2" showValue="0">
        <cfvo type="percent" val="0"/>
        <cfvo type="num" val="0.5"/>
        <cfvo type="num" val="1"/>
      </iconSet>
    </cfRule>
  </conditionalFormatting>
  <conditionalFormatting sqref="E10">
    <cfRule type="iconSet" priority="159">
      <iconSet iconSet="3Symbols2" showValue="0">
        <cfvo type="percent" val="0"/>
        <cfvo type="num" val="0.5"/>
        <cfvo type="num" val="1"/>
      </iconSet>
    </cfRule>
  </conditionalFormatting>
  <conditionalFormatting sqref="D10">
    <cfRule type="iconSet" priority="158">
      <iconSet iconSet="3Symbols2" showValue="0">
        <cfvo type="percent" val="0"/>
        <cfvo type="num" val="0.5"/>
        <cfvo type="num" val="1"/>
      </iconSet>
    </cfRule>
  </conditionalFormatting>
  <conditionalFormatting sqref="E8">
    <cfRule type="iconSet" priority="151">
      <iconSet iconSet="3Symbols2" showValue="0">
        <cfvo type="percent" val="0"/>
        <cfvo type="num" val="0.5"/>
        <cfvo type="num" val="1"/>
      </iconSet>
    </cfRule>
  </conditionalFormatting>
  <conditionalFormatting sqref="G8">
    <cfRule type="iconSet" priority="150">
      <iconSet iconSet="3Symbols2" showValue="0">
        <cfvo type="percent" val="0"/>
        <cfvo type="num" val="0.5"/>
        <cfvo type="num" val="1"/>
      </iconSet>
    </cfRule>
  </conditionalFormatting>
  <conditionalFormatting sqref="F8">
    <cfRule type="iconSet" priority="149">
      <iconSet iconSet="3Symbols2" showValue="0">
        <cfvo type="percent" val="0"/>
        <cfvo type="num" val="0.5"/>
        <cfvo type="num" val="1"/>
      </iconSet>
    </cfRule>
  </conditionalFormatting>
  <conditionalFormatting sqref="E9">
    <cfRule type="iconSet" priority="144">
      <iconSet iconSet="3Symbols2" showValue="0">
        <cfvo type="percent" val="0"/>
        <cfvo type="num" val="0.5"/>
        <cfvo type="num" val="1"/>
      </iconSet>
    </cfRule>
  </conditionalFormatting>
  <conditionalFormatting sqref="G9">
    <cfRule type="iconSet" priority="143">
      <iconSet iconSet="3Symbols2" showValue="0">
        <cfvo type="percent" val="0"/>
        <cfvo type="num" val="0.5"/>
        <cfvo type="num" val="1"/>
      </iconSet>
    </cfRule>
  </conditionalFormatting>
  <conditionalFormatting sqref="F9">
    <cfRule type="iconSet" priority="142">
      <iconSet iconSet="3Symbols2" showValue="0">
        <cfvo type="percent" val="0"/>
        <cfvo type="num" val="0.5"/>
        <cfvo type="num" val="1"/>
      </iconSet>
    </cfRule>
  </conditionalFormatting>
  <conditionalFormatting sqref="F32">
    <cfRule type="iconSet" priority="141">
      <iconSet iconSet="3Symbols2" showValue="0">
        <cfvo type="percent" val="0"/>
        <cfvo type="num" val="0.5"/>
        <cfvo type="num" val="1"/>
      </iconSet>
    </cfRule>
  </conditionalFormatting>
  <conditionalFormatting sqref="D32">
    <cfRule type="iconSet" priority="134">
      <iconSet iconSet="3Symbols2" showValue="0">
        <cfvo type="percent" val="0"/>
        <cfvo type="num" val="0.5"/>
        <cfvo type="num" val="1"/>
      </iconSet>
    </cfRule>
  </conditionalFormatting>
  <conditionalFormatting sqref="F14">
    <cfRule type="iconSet" priority="131">
      <iconSet iconSet="3Symbols2" showValue="0">
        <cfvo type="percent" val="0"/>
        <cfvo type="num" val="0.5"/>
        <cfvo type="num" val="1"/>
      </iconSet>
    </cfRule>
  </conditionalFormatting>
  <conditionalFormatting sqref="D15">
    <cfRule type="iconSet" priority="128">
      <iconSet iconSet="3Symbols2" showValue="0">
        <cfvo type="percent" val="0"/>
        <cfvo type="num" val="0.5"/>
        <cfvo type="num" val="1"/>
      </iconSet>
    </cfRule>
  </conditionalFormatting>
  <conditionalFormatting sqref="F15">
    <cfRule type="iconSet" priority="127">
      <iconSet iconSet="3Symbols2" showValue="0">
        <cfvo type="percent" val="0"/>
        <cfvo type="num" val="0.5"/>
        <cfvo type="num" val="1"/>
      </iconSet>
    </cfRule>
  </conditionalFormatting>
  <conditionalFormatting sqref="D16:E16">
    <cfRule type="iconSet" priority="125">
      <iconSet iconSet="3Symbols2" showValue="0">
        <cfvo type="percent" val="0"/>
        <cfvo type="num" val="0.5"/>
        <cfvo type="num" val="1"/>
      </iconSet>
    </cfRule>
  </conditionalFormatting>
  <conditionalFormatting sqref="D19">
    <cfRule type="iconSet" priority="117">
      <iconSet iconSet="3Symbols2" showValue="0">
        <cfvo type="percent" val="0"/>
        <cfvo type="num" val="0.5"/>
        <cfvo type="num" val="1"/>
      </iconSet>
    </cfRule>
  </conditionalFormatting>
  <conditionalFormatting sqref="F19">
    <cfRule type="iconSet" priority="116">
      <iconSet iconSet="3Symbols2" showValue="0">
        <cfvo type="percent" val="0"/>
        <cfvo type="num" val="0.5"/>
        <cfvo type="num" val="1"/>
      </iconSet>
    </cfRule>
  </conditionalFormatting>
  <conditionalFormatting sqref="D20:E20">
    <cfRule type="iconSet" priority="114">
      <iconSet iconSet="3Symbols2" showValue="0">
        <cfvo type="percent" val="0"/>
        <cfvo type="num" val="0.5"/>
        <cfvo type="num" val="1"/>
      </iconSet>
    </cfRule>
  </conditionalFormatting>
  <conditionalFormatting sqref="D22:E22">
    <cfRule type="iconSet" priority="110">
      <iconSet iconSet="3Symbols2" showValue="0">
        <cfvo type="percent" val="0"/>
        <cfvo type="num" val="0.5"/>
        <cfvo type="num" val="1"/>
      </iconSet>
    </cfRule>
  </conditionalFormatting>
  <conditionalFormatting sqref="D14">
    <cfRule type="iconSet" priority="108">
      <iconSet iconSet="3Symbols2" showValue="0">
        <cfvo type="percent" val="0"/>
        <cfvo type="num" val="0.5"/>
        <cfvo type="num" val="1"/>
      </iconSet>
    </cfRule>
  </conditionalFormatting>
  <conditionalFormatting sqref="E14">
    <cfRule type="iconSet" priority="107">
      <iconSet iconSet="3Symbols2" showValue="0">
        <cfvo type="percent" val="0"/>
        <cfvo type="num" val="0.5"/>
        <cfvo type="num" val="1"/>
      </iconSet>
    </cfRule>
  </conditionalFormatting>
  <conditionalFormatting sqref="F16">
    <cfRule type="iconSet" priority="101">
      <iconSet iconSet="3Symbols2" showValue="0">
        <cfvo type="percent" val="0"/>
        <cfvo type="num" val="0.5"/>
        <cfvo type="num" val="1"/>
      </iconSet>
    </cfRule>
  </conditionalFormatting>
  <conditionalFormatting sqref="D17:E17">
    <cfRule type="iconSet" priority="100">
      <iconSet iconSet="3Symbols2" showValue="0">
        <cfvo type="percent" val="0"/>
        <cfvo type="num" val="0.5"/>
        <cfvo type="num" val="1"/>
      </iconSet>
    </cfRule>
  </conditionalFormatting>
  <conditionalFormatting sqref="F17:G17">
    <cfRule type="iconSet" priority="98">
      <iconSet iconSet="3Symbols2" showValue="0">
        <cfvo type="percent" val="0"/>
        <cfvo type="num" val="0.5"/>
        <cfvo type="num" val="1"/>
      </iconSet>
    </cfRule>
  </conditionalFormatting>
  <conditionalFormatting sqref="F18">
    <cfRule type="iconSet" priority="97">
      <iconSet iconSet="3Symbols2" showValue="0">
        <cfvo type="percent" val="0"/>
        <cfvo type="num" val="0.5"/>
        <cfvo type="num" val="1"/>
      </iconSet>
    </cfRule>
  </conditionalFormatting>
  <conditionalFormatting sqref="D18">
    <cfRule type="iconSet" priority="95">
      <iconSet iconSet="3Symbols2" showValue="0">
        <cfvo type="percent" val="0"/>
        <cfvo type="num" val="0.5"/>
        <cfvo type="num" val="1"/>
      </iconSet>
    </cfRule>
  </conditionalFormatting>
  <conditionalFormatting sqref="F20">
    <cfRule type="iconSet" priority="92">
      <iconSet iconSet="3Symbols2" showValue="0">
        <cfvo type="percent" val="0"/>
        <cfvo type="num" val="0.5"/>
        <cfvo type="num" val="1"/>
      </iconSet>
    </cfRule>
  </conditionalFormatting>
  <conditionalFormatting sqref="F21">
    <cfRule type="iconSet" priority="91">
      <iconSet iconSet="3Symbols2" showValue="0">
        <cfvo type="percent" val="0"/>
        <cfvo type="num" val="0.5"/>
        <cfvo type="num" val="1"/>
      </iconSet>
    </cfRule>
  </conditionalFormatting>
  <conditionalFormatting sqref="E21">
    <cfRule type="iconSet" priority="89">
      <iconSet iconSet="3Symbols2" showValue="0">
        <cfvo type="percent" val="0"/>
        <cfvo type="num" val="0.5"/>
        <cfvo type="num" val="1"/>
      </iconSet>
    </cfRule>
  </conditionalFormatting>
  <conditionalFormatting sqref="D21">
    <cfRule type="iconSet" priority="88">
      <iconSet iconSet="3Symbols2" showValue="0">
        <cfvo type="percent" val="0"/>
        <cfvo type="num" val="0.5"/>
        <cfvo type="num" val="1"/>
      </iconSet>
    </cfRule>
  </conditionalFormatting>
  <conditionalFormatting sqref="F22">
    <cfRule type="iconSet" priority="87">
      <iconSet iconSet="3Symbols2" showValue="0">
        <cfvo type="percent" val="0"/>
        <cfvo type="num" val="0.5"/>
        <cfvo type="num" val="1"/>
      </iconSet>
    </cfRule>
  </conditionalFormatting>
  <conditionalFormatting sqref="D25:E25">
    <cfRule type="iconSet" priority="85">
      <iconSet iconSet="3Symbols2" showValue="0">
        <cfvo type="percent" val="0"/>
        <cfvo type="num" val="0.5"/>
        <cfvo type="num" val="1"/>
      </iconSet>
    </cfRule>
  </conditionalFormatting>
  <conditionalFormatting sqref="F25">
    <cfRule type="iconSet" priority="84">
      <iconSet iconSet="3Symbols2" showValue="0">
        <cfvo type="percent" val="0"/>
        <cfvo type="num" val="0.5"/>
        <cfvo type="num" val="1"/>
      </iconSet>
    </cfRule>
  </conditionalFormatting>
  <conditionalFormatting sqref="D26">
    <cfRule type="iconSet" priority="81">
      <iconSet iconSet="3Symbols2" showValue="0">
        <cfvo type="percent" val="0"/>
        <cfvo type="num" val="0.5"/>
        <cfvo type="num" val="1"/>
      </iconSet>
    </cfRule>
  </conditionalFormatting>
  <conditionalFormatting sqref="E26">
    <cfRule type="iconSet" priority="79">
      <iconSet iconSet="3Symbols2" showValue="0">
        <cfvo type="percent" val="0"/>
        <cfvo type="num" val="0.5"/>
        <cfvo type="num" val="1"/>
      </iconSet>
    </cfRule>
  </conditionalFormatting>
  <conditionalFormatting sqref="F26:G26">
    <cfRule type="iconSet" priority="76">
      <iconSet iconSet="3Symbols2" showValue="0">
        <cfvo type="percent" val="0"/>
        <cfvo type="num" val="0.5"/>
        <cfvo type="num" val="1"/>
      </iconSet>
    </cfRule>
  </conditionalFormatting>
  <conditionalFormatting sqref="F31">
    <cfRule type="iconSet" priority="73">
      <iconSet iconSet="3Symbols2" showValue="0">
        <cfvo type="percent" val="0"/>
        <cfvo type="num" val="0.5"/>
        <cfvo type="num" val="1"/>
      </iconSet>
    </cfRule>
  </conditionalFormatting>
  <conditionalFormatting sqref="D31">
    <cfRule type="iconSet" priority="72">
      <iconSet iconSet="3Symbols2" showValue="0">
        <cfvo type="percent" val="0"/>
        <cfvo type="num" val="0.5"/>
        <cfvo type="num" val="1"/>
      </iconSet>
    </cfRule>
  </conditionalFormatting>
  <conditionalFormatting sqref="E31">
    <cfRule type="iconSet" priority="71">
      <iconSet iconSet="3Symbols2" showValue="0">
        <cfvo type="percent" val="0"/>
        <cfvo type="num" val="0.5"/>
        <cfvo type="num" val="1"/>
      </iconSet>
    </cfRule>
  </conditionalFormatting>
  <conditionalFormatting sqref="D30">
    <cfRule type="iconSet" priority="68">
      <iconSet iconSet="3Symbols2" showValue="0">
        <cfvo type="percent" val="0"/>
        <cfvo type="num" val="0.5"/>
        <cfvo type="num" val="1"/>
      </iconSet>
    </cfRule>
  </conditionalFormatting>
  <conditionalFormatting sqref="F30">
    <cfRule type="iconSet" priority="67">
      <iconSet iconSet="3Symbols2" showValue="0">
        <cfvo type="percent" val="0"/>
        <cfvo type="num" val="0.5"/>
        <cfvo type="num" val="1"/>
      </iconSet>
    </cfRule>
  </conditionalFormatting>
  <conditionalFormatting sqref="E30">
    <cfRule type="iconSet" priority="66">
      <iconSet iconSet="3Symbols2" showValue="0">
        <cfvo type="percent" val="0"/>
        <cfvo type="num" val="0.5"/>
        <cfvo type="num" val="1"/>
      </iconSet>
    </cfRule>
  </conditionalFormatting>
  <conditionalFormatting sqref="D8">
    <cfRule type="iconSet" priority="60">
      <iconSet iconSet="3Symbols2" showValue="0">
        <cfvo type="percent" val="0"/>
        <cfvo type="num" val="0.5"/>
        <cfvo type="num" val="1"/>
      </iconSet>
    </cfRule>
  </conditionalFormatting>
  <conditionalFormatting sqref="D9">
    <cfRule type="iconSet" priority="59">
      <iconSet iconSet="3Symbols2" showValue="0">
        <cfvo type="percent" val="0"/>
        <cfvo type="num" val="0.5"/>
        <cfvo type="num" val="1"/>
      </iconSet>
    </cfRule>
  </conditionalFormatting>
  <conditionalFormatting sqref="D36">
    <cfRule type="iconSet" priority="58">
      <iconSet iconSet="3Symbols2" showValue="0">
        <cfvo type="percent" val="0"/>
        <cfvo type="num" val="0.5"/>
        <cfvo type="num" val="1"/>
      </iconSet>
    </cfRule>
  </conditionalFormatting>
  <conditionalFormatting sqref="D7">
    <cfRule type="iconSet" priority="40">
      <iconSet iconSet="3Symbols2" showValue="0">
        <cfvo type="percent" val="0"/>
        <cfvo type="num" val="0.5"/>
        <cfvo type="num" val="1"/>
      </iconSet>
    </cfRule>
  </conditionalFormatting>
  <conditionalFormatting sqref="C32">
    <cfRule type="iconSet" priority="38">
      <iconSet iconSet="3Symbols2" showValue="0">
        <cfvo type="percent" val="0"/>
        <cfvo type="num" val="0.5"/>
        <cfvo type="num" val="1"/>
      </iconSet>
    </cfRule>
  </conditionalFormatting>
  <conditionalFormatting sqref="B34">
    <cfRule type="iconSet" priority="37">
      <iconSet iconSet="3Symbols2" showValue="0">
        <cfvo type="percent" val="0"/>
        <cfvo type="num" val="0.5"/>
        <cfvo type="num" val="1"/>
      </iconSet>
    </cfRule>
  </conditionalFormatting>
  <conditionalFormatting sqref="B35">
    <cfRule type="iconSet" priority="36">
      <iconSet iconSet="3Symbols2" showValue="0">
        <cfvo type="percent" val="0"/>
        <cfvo type="num" val="0.5"/>
        <cfvo type="num" val="1"/>
      </iconSet>
    </cfRule>
  </conditionalFormatting>
  <conditionalFormatting sqref="B27">
    <cfRule type="iconSet" priority="33">
      <iconSet iconSet="3Symbols2" showValue="0">
        <cfvo type="percent" val="0"/>
        <cfvo type="num" val="0.5"/>
        <cfvo type="num" val="1"/>
      </iconSet>
    </cfRule>
  </conditionalFormatting>
  <conditionalFormatting sqref="B24">
    <cfRule type="iconSet" priority="35">
      <iconSet iconSet="3Symbols2" showValue="0">
        <cfvo type="percent" val="0"/>
        <cfvo type="num" val="0.5"/>
        <cfvo type="num" val="1"/>
      </iconSet>
    </cfRule>
  </conditionalFormatting>
  <conditionalFormatting sqref="B29">
    <cfRule type="iconSet" priority="34">
      <iconSet iconSet="3Symbols2" showValue="0">
        <cfvo type="percent" val="0"/>
        <cfvo type="num" val="0.5"/>
        <cfvo type="num" val="1"/>
      </iconSet>
    </cfRule>
  </conditionalFormatting>
  <conditionalFormatting sqref="C6">
    <cfRule type="iconSet" priority="32">
      <iconSet iconSet="3Symbols2" showValue="0">
        <cfvo type="percent" val="0"/>
        <cfvo type="num" val="0.5"/>
        <cfvo type="num" val="1"/>
      </iconSet>
    </cfRule>
  </conditionalFormatting>
  <conditionalFormatting sqref="C12">
    <cfRule type="iconSet" priority="30">
      <iconSet iconSet="3Symbols2" showValue="0">
        <cfvo type="percent" val="0"/>
        <cfvo type="num" val="0.5"/>
        <cfvo type="num" val="1"/>
      </iconSet>
    </cfRule>
  </conditionalFormatting>
  <conditionalFormatting sqref="B12">
    <cfRule type="iconSet" priority="29">
      <iconSet iconSet="3Symbols2" showValue="0">
        <cfvo type="percent" val="0"/>
        <cfvo type="num" val="0.5"/>
        <cfvo type="num" val="1"/>
      </iconSet>
    </cfRule>
  </conditionalFormatting>
  <conditionalFormatting sqref="C10">
    <cfRule type="iconSet" priority="28">
      <iconSet iconSet="3Symbols2" showValue="0">
        <cfvo type="percent" val="0"/>
        <cfvo type="num" val="0.5"/>
        <cfvo type="num" val="1"/>
      </iconSet>
    </cfRule>
  </conditionalFormatting>
  <conditionalFormatting sqref="B10">
    <cfRule type="iconSet" priority="27">
      <iconSet iconSet="3Symbols2" showValue="0">
        <cfvo type="percent" val="0"/>
        <cfvo type="num" val="0.5"/>
        <cfvo type="num" val="1"/>
      </iconSet>
    </cfRule>
  </conditionalFormatting>
  <conditionalFormatting sqref="B8">
    <cfRule type="iconSet" priority="25">
      <iconSet iconSet="3Symbols2" showValue="0">
        <cfvo type="percent" val="0"/>
        <cfvo type="num" val="0.5"/>
        <cfvo type="num" val="1"/>
      </iconSet>
    </cfRule>
  </conditionalFormatting>
  <conditionalFormatting sqref="C8">
    <cfRule type="iconSet" priority="26">
      <iconSet iconSet="3Symbols2" showValue="0">
        <cfvo type="percent" val="0"/>
        <cfvo type="num" val="0.5"/>
        <cfvo type="num" val="1"/>
      </iconSet>
    </cfRule>
  </conditionalFormatting>
  <conditionalFormatting sqref="B9">
    <cfRule type="iconSet" priority="23">
      <iconSet iconSet="3Symbols2" showValue="0">
        <cfvo type="percent" val="0"/>
        <cfvo type="num" val="0.5"/>
        <cfvo type="num" val="1"/>
      </iconSet>
    </cfRule>
  </conditionalFormatting>
  <conditionalFormatting sqref="C9">
    <cfRule type="iconSet" priority="24">
      <iconSet iconSet="3Symbols2" showValue="0">
        <cfvo type="percent" val="0"/>
        <cfvo type="num" val="0.5"/>
        <cfvo type="num" val="1"/>
      </iconSet>
    </cfRule>
  </conditionalFormatting>
  <conditionalFormatting sqref="B32">
    <cfRule type="iconSet" priority="22">
      <iconSet iconSet="3Symbols2" showValue="0">
        <cfvo type="percent" val="0"/>
        <cfvo type="num" val="0.5"/>
        <cfvo type="num" val="1"/>
      </iconSet>
    </cfRule>
  </conditionalFormatting>
  <conditionalFormatting sqref="C14">
    <cfRule type="iconSet" priority="21">
      <iconSet iconSet="3Symbols2" showValue="0">
        <cfvo type="percent" val="0"/>
        <cfvo type="num" val="0.5"/>
        <cfvo type="num" val="1"/>
      </iconSet>
    </cfRule>
  </conditionalFormatting>
  <conditionalFormatting sqref="B14">
    <cfRule type="iconSet" priority="20">
      <iconSet iconSet="3Symbols2" showValue="0">
        <cfvo type="percent" val="0"/>
        <cfvo type="num" val="0.5"/>
        <cfvo type="num" val="1"/>
      </iconSet>
    </cfRule>
  </conditionalFormatting>
  <conditionalFormatting sqref="B15">
    <cfRule type="iconSet" priority="19">
      <iconSet iconSet="3Symbols2" showValue="0">
        <cfvo type="percent" val="0"/>
        <cfvo type="num" val="0.5"/>
        <cfvo type="num" val="1"/>
      </iconSet>
    </cfRule>
  </conditionalFormatting>
  <conditionalFormatting sqref="B16">
    <cfRule type="iconSet" priority="18">
      <iconSet iconSet="3Symbols2" showValue="0">
        <cfvo type="percent" val="0"/>
        <cfvo type="num" val="0.5"/>
        <cfvo type="num" val="1"/>
      </iconSet>
    </cfRule>
  </conditionalFormatting>
  <conditionalFormatting sqref="B17">
    <cfRule type="iconSet" priority="17">
      <iconSet iconSet="3Symbols2" showValue="0">
        <cfvo type="percent" val="0"/>
        <cfvo type="num" val="0.5"/>
        <cfvo type="num" val="1"/>
      </iconSet>
    </cfRule>
  </conditionalFormatting>
  <conditionalFormatting sqref="B18">
    <cfRule type="iconSet" priority="16">
      <iconSet iconSet="3Symbols2" showValue="0">
        <cfvo type="percent" val="0"/>
        <cfvo type="num" val="0.5"/>
        <cfvo type="num" val="1"/>
      </iconSet>
    </cfRule>
  </conditionalFormatting>
  <conditionalFormatting sqref="B19">
    <cfRule type="iconSet" priority="15">
      <iconSet iconSet="3Symbols2" showValue="0">
        <cfvo type="percent" val="0"/>
        <cfvo type="num" val="0.5"/>
        <cfvo type="num" val="1"/>
      </iconSet>
    </cfRule>
  </conditionalFormatting>
  <conditionalFormatting sqref="B20">
    <cfRule type="iconSet" priority="14">
      <iconSet iconSet="3Symbols2" showValue="0">
        <cfvo type="percent" val="0"/>
        <cfvo type="num" val="0.5"/>
        <cfvo type="num" val="1"/>
      </iconSet>
    </cfRule>
  </conditionalFormatting>
  <conditionalFormatting sqref="B21">
    <cfRule type="iconSet" priority="13">
      <iconSet iconSet="3Symbols2" showValue="0">
        <cfvo type="percent" val="0"/>
        <cfvo type="num" val="0.5"/>
        <cfvo type="num" val="1"/>
      </iconSet>
    </cfRule>
  </conditionalFormatting>
  <conditionalFormatting sqref="B22">
    <cfRule type="iconSet" priority="12">
      <iconSet iconSet="3Symbols2" showValue="0">
        <cfvo type="percent" val="0"/>
        <cfvo type="num" val="0.5"/>
        <cfvo type="num" val="1"/>
      </iconSet>
    </cfRule>
  </conditionalFormatting>
  <conditionalFormatting sqref="B25">
    <cfRule type="iconSet" priority="11">
      <iconSet iconSet="3Symbols2" showValue="0">
        <cfvo type="percent" val="0"/>
        <cfvo type="num" val="0.5"/>
        <cfvo type="num" val="1"/>
      </iconSet>
    </cfRule>
  </conditionalFormatting>
  <conditionalFormatting sqref="B26">
    <cfRule type="iconSet" priority="10">
      <iconSet iconSet="3Symbols2" showValue="0">
        <cfvo type="percent" val="0"/>
        <cfvo type="num" val="0.5"/>
        <cfvo type="num" val="1"/>
      </iconSet>
    </cfRule>
  </conditionalFormatting>
  <conditionalFormatting sqref="B31:C31">
    <cfRule type="iconSet" priority="9">
      <iconSet iconSet="3Symbols2" showValue="0">
        <cfvo type="percent" val="0"/>
        <cfvo type="num" val="0.5"/>
        <cfvo type="num" val="1"/>
      </iconSet>
    </cfRule>
  </conditionalFormatting>
  <conditionalFormatting sqref="B30">
    <cfRule type="iconSet" priority="8">
      <iconSet iconSet="3Symbols2" showValue="0">
        <cfvo type="percent" val="0"/>
        <cfvo type="num" val="0.5"/>
        <cfvo type="num" val="1"/>
      </iconSet>
    </cfRule>
  </conditionalFormatting>
  <conditionalFormatting sqref="C11">
    <cfRule type="iconSet" priority="7">
      <iconSet iconSet="3Symbols2" showValue="0">
        <cfvo type="percent" val="0"/>
        <cfvo type="num" val="0.5"/>
        <cfvo type="num" val="1"/>
      </iconSet>
    </cfRule>
  </conditionalFormatting>
  <conditionalFormatting sqref="B11">
    <cfRule type="iconSet" priority="6">
      <iconSet iconSet="3Symbols2" showValue="0">
        <cfvo type="percent" val="0"/>
        <cfvo type="num" val="0.5"/>
        <cfvo type="num" val="1"/>
      </iconSet>
    </cfRule>
  </conditionalFormatting>
  <conditionalFormatting sqref="B36">
    <cfRule type="iconSet" priority="4">
      <iconSet iconSet="3Symbols2" showValue="0">
        <cfvo type="percent" val="0"/>
        <cfvo type="num" val="0.5"/>
        <cfvo type="num" val="1"/>
      </iconSet>
    </cfRule>
  </conditionalFormatting>
  <conditionalFormatting sqref="B6">
    <cfRule type="iconSet" priority="3">
      <iconSet iconSet="3Symbols2" showValue="0">
        <cfvo type="percent" val="0"/>
        <cfvo type="num" val="0.5"/>
        <cfvo type="num" val="1"/>
      </iconSet>
    </cfRule>
  </conditionalFormatting>
  <conditionalFormatting sqref="B7">
    <cfRule type="iconSet" priority="2">
      <iconSet iconSet="3Symbols2" showValue="0">
        <cfvo type="percent" val="0"/>
        <cfvo type="num" val="0.5"/>
        <cfvo type="num" val="1"/>
      </iconSet>
    </cfRule>
  </conditionalFormatting>
  <conditionalFormatting sqref="C7">
    <cfRule type="iconSet" priority="1">
      <iconSet iconSet="3Symbols2" showValue="0">
        <cfvo type="percent" val="0"/>
        <cfvo type="num" val="0.5"/>
        <cfvo type="num" val="1"/>
      </iconSet>
    </cfRule>
  </conditionalFormatting>
  <pageMargins left="0.511811024" right="0.511811024" top="0.78740157499999996" bottom="0.78740157499999996" header="0.31496062000000002" footer="0.31496062000000002"/>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5"/>
  <dimension ref="A1:E97"/>
  <sheetViews>
    <sheetView topLeftCell="A12" zoomScale="85" zoomScaleNormal="85" zoomScaleSheetLayoutView="85" workbookViewId="0">
      <selection activeCell="A3" sqref="A3:E37"/>
    </sheetView>
  </sheetViews>
  <sheetFormatPr defaultColWidth="48.7265625" defaultRowHeight="14.5" x14ac:dyDescent="0.35"/>
  <cols>
    <col min="1" max="1" width="16" style="60" customWidth="1"/>
    <col min="2" max="2" width="2.1796875" style="38" customWidth="1"/>
    <col min="3" max="3" width="77.81640625" style="38" customWidth="1"/>
    <col min="4" max="4" width="5.26953125" style="87" customWidth="1"/>
    <col min="5" max="5" width="97.1796875" style="87" customWidth="1"/>
    <col min="6" max="16384" width="48.7265625" style="87"/>
  </cols>
  <sheetData>
    <row r="1" spans="1:5" ht="13.9" customHeight="1" x14ac:dyDescent="0.35">
      <c r="A1" s="88"/>
      <c r="B1" s="90" t="str">
        <f>B3</f>
        <v>Medidas para Servidores</v>
      </c>
      <c r="C1" s="90" t="str">
        <f>B1&amp;" desc"</f>
        <v>Medidas para Servidores desc</v>
      </c>
      <c r="D1" s="90" t="str">
        <f>D3</f>
        <v>Controle de Tráfego</v>
      </c>
      <c r="E1" s="90" t="str">
        <f>D1&amp;" desc"</f>
        <v>Controle de Tráfego desc</v>
      </c>
    </row>
    <row r="2" spans="1:5" ht="15" thickBot="1" x14ac:dyDescent="0.4">
      <c r="A2" s="35" t="str">
        <f>Completa!A3</f>
        <v>Medidas dos Governo Estaduais para contenção da Covid-19 até 05 de abril</v>
      </c>
    </row>
    <row r="3" spans="1:5" ht="15.5" thickTop="1" thickBot="1" x14ac:dyDescent="0.4">
      <c r="A3" s="39"/>
      <c r="B3" s="119" t="s">
        <v>7</v>
      </c>
      <c r="C3" s="119"/>
      <c r="D3" s="119" t="s">
        <v>8</v>
      </c>
      <c r="E3" s="119"/>
    </row>
    <row r="4" spans="1:5" ht="15" thickTop="1" x14ac:dyDescent="0.35">
      <c r="A4" s="40" t="s">
        <v>10</v>
      </c>
      <c r="B4" s="44" t="s">
        <v>57</v>
      </c>
      <c r="C4" s="44" t="s">
        <v>57</v>
      </c>
      <c r="D4" s="44" t="s">
        <v>57</v>
      </c>
      <c r="E4" s="44" t="s">
        <v>57</v>
      </c>
    </row>
    <row r="5" spans="1:5" x14ac:dyDescent="0.35">
      <c r="A5" s="45" t="s">
        <v>11</v>
      </c>
      <c r="B5" s="49" t="s">
        <v>57</v>
      </c>
      <c r="C5" s="49" t="s">
        <v>57</v>
      </c>
      <c r="D5" s="49" t="s">
        <v>57</v>
      </c>
      <c r="E5" s="49" t="s">
        <v>57</v>
      </c>
    </row>
    <row r="6" spans="1:5" ht="29" x14ac:dyDescent="0.35">
      <c r="A6" s="50" t="s">
        <v>12</v>
      </c>
      <c r="B6" s="38">
        <f>INDEX(Completa!$1:$1048576,MATCH($A6,Completa!$A:$A,0),MATCH(B$1,Completa!$1:$1,0))</f>
        <v>1</v>
      </c>
      <c r="C6" s="38" t="str">
        <f>INDEX(Completa!$1:$1048576,MATCH($A6,Completa!$A:$A,0),MATCH(C$1,Completa!$1:$1,0))</f>
        <v xml:space="preserve"> Suspensão de todos os serviços públicos não essenciais.Teletrabalho para servidores em grupo de risco. Redução de carga horária e sistema de rodízio de servidores.</v>
      </c>
      <c r="D6" s="38">
        <f>INDEX(Completa!$1:$1048576,MATCH($A6,Completa!$A:$A,0),MATCH(D$1,Completa!$1:$1,0))</f>
        <v>1</v>
      </c>
      <c r="E6" s="38" t="str">
        <f>INDEX(Completa!$1:$1048576,MATCH($A6,Completa!$A:$A,0),MATCH(E$1,Completa!$1:$1,0))</f>
        <v>Barreiras Sanitárias em aeroportos e em todos os municípios</v>
      </c>
    </row>
    <row r="7" spans="1:5" x14ac:dyDescent="0.35">
      <c r="A7" s="50" t="s">
        <v>13</v>
      </c>
      <c r="B7" s="38">
        <f>INDEX(Completa!$1:$1048576,MATCH($A7,Completa!$A:$A,0),MATCH(B$1,Completa!$1:$1,0))</f>
        <v>1</v>
      </c>
      <c r="C7" s="38" t="str">
        <f>INDEX(Completa!$1:$1048576,MATCH($A7,Completa!$A:$A,0),MATCH(C$1,Completa!$1:$1,0))</f>
        <v>Adoção de regime de teletrabalho quando possível</v>
      </c>
      <c r="D7" s="38">
        <f>INDEX(Completa!$1:$1048576,MATCH($A7,Completa!$A:$A,0),MATCH(D$1,Completa!$1:$1,0))</f>
        <v>0</v>
      </c>
      <c r="E7" s="38" t="str">
        <f>INDEX(Completa!$1:$1048576,MATCH($A7,Completa!$A:$A,0),MATCH(E$1,Completa!$1:$1,0))</f>
        <v>Não Implementou</v>
      </c>
    </row>
    <row r="8" spans="1:5" ht="43.5" x14ac:dyDescent="0.35">
      <c r="A8" s="50" t="s">
        <v>14</v>
      </c>
      <c r="B8" s="38">
        <f>INDEX(Completa!$1:$1048576,MATCH($A8,Completa!$A:$A,0),MATCH(B$1,Completa!$1:$1,0))</f>
        <v>1</v>
      </c>
      <c r="C8" s="38" t="str">
        <f>INDEX(Completa!$1:$1048576,MATCH($A8,Completa!$A:$A,0),MATCH(C$1,Completa!$1:$1,0))</f>
        <v>Teletrabalho p/ grupo de risco; Quarentena p/ servidores que voltam de viagem internacional; Entre outros</v>
      </c>
      <c r="D8" s="38">
        <f>INDEX(Completa!$1:$1048576,MATCH($A8,Completa!$A:$A,0),MATCH(D$1,Completa!$1:$1,0))</f>
        <v>1</v>
      </c>
      <c r="E8" s="38" t="str">
        <f>INDEX(Completa!$1:$1048576,MATCH($A8,Completa!$A:$A,0),MATCH(E$1,Completa!$1:$1,0))</f>
        <v xml:space="preserve">Restrição detransporte rodoviário intermunicipal e interestadual; paralisação do fluxo de passageiros em transporte fluvial; regime de quarentena para os passageiros que desembarcarem no Aeroporto Internacional Eduardo Gomes; </v>
      </c>
    </row>
    <row r="9" spans="1:5" ht="29" x14ac:dyDescent="0.35">
      <c r="A9" s="50" t="s">
        <v>15</v>
      </c>
      <c r="B9" s="38">
        <f>INDEX(Completa!$1:$1048576,MATCH($A9,Completa!$A:$A,0),MATCH(B$1,Completa!$1:$1,0))</f>
        <v>1</v>
      </c>
      <c r="C9" s="38" t="str">
        <f>INDEX(Completa!$1:$1048576,MATCH($A9,Completa!$A:$A,0),MATCH(C$1,Completa!$1:$1,0))</f>
        <v>Teletrabalho p/ grupo de risco; Quarentena p/ servidores que voltam de viagem internacional; Entre outros</v>
      </c>
      <c r="D9" s="38">
        <f>INDEX(Completa!$1:$1048576,MATCH($A9,Completa!$A:$A,0),MATCH(D$1,Completa!$1:$1,0))</f>
        <v>1</v>
      </c>
      <c r="E9" s="38" t="str">
        <f>INDEX(Completa!$1:$1048576,MATCH($A9,Completa!$A:$A,0),MATCH(E$1,Completa!$1:$1,0))</f>
        <v>Restrição de Transporte Interestadual;</v>
      </c>
    </row>
    <row r="10" spans="1:5" ht="43.5" x14ac:dyDescent="0.35">
      <c r="A10" s="50" t="s">
        <v>16</v>
      </c>
      <c r="B10" s="38">
        <f>INDEX(Completa!$1:$1048576,MATCH($A10,Completa!$A:$A,0),MATCH(B$1,Completa!$1:$1,0))</f>
        <v>1</v>
      </c>
      <c r="C10" s="38" t="str">
        <f>INDEX(Completa!$1:$1048576,MATCH($A10,Completa!$A:$A,0),MATCH(C$1,Completa!$1:$1,0))</f>
        <v xml:space="preserve">Limitação do atendimento presencial a serviços essenciais. Teletrabalho para servidores de grupo de risco. </v>
      </c>
      <c r="D10" s="38">
        <f>INDEX(Completa!$1:$1048576,MATCH($A10,Completa!$A:$A,0),MATCH(D$1,Completa!$1:$1,0))</f>
        <v>1</v>
      </c>
      <c r="E10" s="38" t="str">
        <f>INDEX(Completa!$1:$1048576,MATCH($A10,Completa!$A:$A,0),MATCH(E$1,Completa!$1:$1,0))</f>
        <v>Restrição aeroviária de aeroportos estaduais, com origem de quaisquer estados e países. Ônibus intermunicipais sem exceder a metade da capacidade de passageiros. Ônibus coletivos sem exceder à capacidade de passageiros sentados; Produção de equipamentos no combate a Covid-19 pelo sistema prisional;</v>
      </c>
    </row>
    <row r="11" spans="1:5" ht="29" x14ac:dyDescent="0.35">
      <c r="A11" s="50" t="s">
        <v>17</v>
      </c>
      <c r="B11" s="38">
        <f>INDEX(Completa!$1:$1048576,MATCH($A11,Completa!$A:$A,0),MATCH(B$1,Completa!$1:$1,0))</f>
        <v>1</v>
      </c>
      <c r="C11" s="38" t="str">
        <f>INDEX(Completa!$1:$1048576,MATCH($A11,Completa!$A:$A,0),MATCH(C$1,Completa!$1:$1,0))</f>
        <v>Liberação de servidores em serviços não essenciais ao funcionamento do Governo.</v>
      </c>
      <c r="D11" s="38">
        <f>INDEX(Completa!$1:$1048576,MATCH($A11,Completa!$A:$A,0),MATCH(D$1,Completa!$1:$1,0))</f>
        <v>1</v>
      </c>
      <c r="E11" s="38" t="str">
        <f>INDEX(Completa!$1:$1048576,MATCH($A11,Completa!$A:$A,0),MATCH(E$1,Completa!$1:$1,0))</f>
        <v xml:space="preserve">Fechamento do transporte de pessoas pela BR-174 para tráfego de pessoas. Proibição do transporte intermunicipal de passageiros. Barreira sanitária nos aeroportos. </v>
      </c>
    </row>
    <row r="12" spans="1:5" x14ac:dyDescent="0.35">
      <c r="A12" s="50" t="s">
        <v>18</v>
      </c>
      <c r="B12" s="38">
        <f>INDEX(Completa!$1:$1048576,MATCH($A12,Completa!$A:$A,0),MATCH(B$1,Completa!$1:$1,0))</f>
        <v>1</v>
      </c>
      <c r="C12" s="38" t="str">
        <f>INDEX(Completa!$1:$1048576,MATCH($A12,Completa!$A:$A,0),MATCH(C$1,Completa!$1:$1,0))</f>
        <v>Redução de jornada e trabalho remoto</v>
      </c>
      <c r="D12" s="38">
        <f>INDEX(Completa!$1:$1048576,MATCH($A12,Completa!$A:$A,0),MATCH(D$1,Completa!$1:$1,0))</f>
        <v>1</v>
      </c>
      <c r="E12" s="38" t="str">
        <f>INDEX(Completa!$1:$1048576,MATCH($A12,Completa!$A:$A,0),MATCH(E$1,Completa!$1:$1,0))</f>
        <v>Triagem em aeroportos e Rodoviárias.</v>
      </c>
    </row>
    <row r="13" spans="1:5" x14ac:dyDescent="0.35">
      <c r="A13" s="45" t="s">
        <v>19</v>
      </c>
      <c r="B13" s="49" t="s">
        <v>57</v>
      </c>
      <c r="C13" s="49" t="s">
        <v>57</v>
      </c>
      <c r="D13" s="49" t="s">
        <v>57</v>
      </c>
      <c r="E13" s="49" t="s">
        <v>57</v>
      </c>
    </row>
    <row r="14" spans="1:5" ht="29" x14ac:dyDescent="0.35">
      <c r="A14" s="50" t="s">
        <v>20</v>
      </c>
      <c r="B14" s="38">
        <f>INDEX(Completa!$1:$1048576,MATCH($A14,Completa!$A:$A,0),MATCH(B$1,Completa!$1:$1,0))</f>
        <v>1</v>
      </c>
      <c r="C14" s="38" t="str">
        <f>INDEX(Completa!$1:$1048576,MATCH($A14,Completa!$A:$A,0),MATCH(C$1,Completa!$1:$1,0))</f>
        <v>Teletrabalho p/ maiores de 60; Quarentena p/ servidores que voltam de viagem internacional; Entre outros</v>
      </c>
      <c r="D14" s="38">
        <f>INDEX(Completa!$1:$1048576,MATCH($A14,Completa!$A:$A,0),MATCH(D$1,Completa!$1:$1,0))</f>
        <v>1</v>
      </c>
      <c r="E14" s="38" t="str">
        <f>INDEX(Completa!$1:$1048576,MATCH($A14,Completa!$A:$A,0),MATCH(E$1,Completa!$1:$1,0))</f>
        <v>Restrição de Cruzeiros e de Transporte Intermunicipal; Monitoramento de passageiros no Aeroporto e Rodoviária; Redução da Malha aérea</v>
      </c>
    </row>
    <row r="15" spans="1:5" ht="29" x14ac:dyDescent="0.35">
      <c r="A15" s="50" t="s">
        <v>21</v>
      </c>
      <c r="B15" s="38">
        <f>INDEX(Completa!$1:$1048576,MATCH($A15,Completa!$A:$A,0),MATCH(B$1,Completa!$1:$1,0))</f>
        <v>1</v>
      </c>
      <c r="C15" s="38" t="str">
        <f>INDEX(Completa!$1:$1048576,MATCH($A15,Completa!$A:$A,0),MATCH(C$1,Completa!$1:$1,0))</f>
        <v>Teletrabalho p/ grupo de risco; Quarentena p/ servidores que voltam de viagem internacional; Entre outros</v>
      </c>
      <c r="D15" s="38">
        <f>INDEX(Completa!$1:$1048576,MATCH($A15,Completa!$A:$A,0),MATCH(D$1,Completa!$1:$1,0))</f>
        <v>1</v>
      </c>
      <c r="E15" s="38" t="str">
        <f>INDEX(Completa!$1:$1048576,MATCH($A15,Completa!$A:$A,0),MATCH(E$1,Completa!$1:$1,0))</f>
        <v>Restrição de Transporte Intermunicipal e interestadual; Travessias marítimas; Suspensão de vôos para RJ e SP; Restrição de Cruzeiros; redução de capacidade das embarcações para 50%</v>
      </c>
    </row>
    <row r="16" spans="1:5" ht="29" x14ac:dyDescent="0.35">
      <c r="A16" s="50" t="s">
        <v>22</v>
      </c>
      <c r="B16" s="38">
        <f>INDEX(Completa!$1:$1048576,MATCH($A16,Completa!$A:$A,0),MATCH(B$1,Completa!$1:$1,0))</f>
        <v>1</v>
      </c>
      <c r="C16" s="38" t="str">
        <f>INDEX(Completa!$1:$1048576,MATCH($A16,Completa!$A:$A,0),MATCH(C$1,Completa!$1:$1,0))</f>
        <v>Teletrabalho p/ grupo de risco; Quarentena p/ servidores que voltam de viagem internacional; Entre outros</v>
      </c>
      <c r="D16" s="38">
        <f>INDEX(Completa!$1:$1048576,MATCH($A16,Completa!$A:$A,0),MATCH(D$1,Completa!$1:$1,0))</f>
        <v>1</v>
      </c>
      <c r="E16" s="38" t="str">
        <f>INDEX(Completa!$1:$1048576,MATCH($A16,Completa!$A:$A,0),MATCH(E$1,Completa!$1:$1,0))</f>
        <v>Restrição de Transporte Intermunicipal; Suspensão de vôos comerciais</v>
      </c>
    </row>
    <row r="17" spans="1:5" ht="29" x14ac:dyDescent="0.35">
      <c r="A17" s="50" t="s">
        <v>23</v>
      </c>
      <c r="B17" s="38">
        <f>INDEX(Completa!$1:$1048576,MATCH($A17,Completa!$A:$A,0),MATCH(B$1,Completa!$1:$1,0))</f>
        <v>1</v>
      </c>
      <c r="C17" s="38" t="str">
        <f>INDEX(Completa!$1:$1048576,MATCH($A17,Completa!$A:$A,0),MATCH(C$1,Completa!$1:$1,0))</f>
        <v>Teletrabalho p/ grupo de risco; Quarentena p/ servidores que voltam de viagem internacional; Entre outros</v>
      </c>
      <c r="D17" s="38">
        <f>INDEX(Completa!$1:$1048576,MATCH($A17,Completa!$A:$A,0),MATCH(D$1,Completa!$1:$1,0))</f>
        <v>1</v>
      </c>
      <c r="E17" s="38" t="str">
        <f>INDEX(Completa!$1:$1048576,MATCH($A17,Completa!$A:$A,0),MATCH(E$1,Completa!$1:$1,0))</f>
        <v>Restrição de Transporte Intermunicipal e Interestaduais; Controle de Passageiros nos Aeroportos e Rodoviárias</v>
      </c>
    </row>
    <row r="18" spans="1:5" ht="29" x14ac:dyDescent="0.35">
      <c r="A18" s="50" t="s">
        <v>24</v>
      </c>
      <c r="B18" s="38">
        <f>INDEX(Completa!$1:$1048576,MATCH($A18,Completa!$A:$A,0),MATCH(B$1,Completa!$1:$1,0))</f>
        <v>1</v>
      </c>
      <c r="C18" s="38" t="str">
        <f>INDEX(Completa!$1:$1048576,MATCH($A18,Completa!$A:$A,0),MATCH(C$1,Completa!$1:$1,0))</f>
        <v>Teletrabalho p/ grupo de risco; Quarentena p/ servidores que voltam de viagem internacional; Entre outros</v>
      </c>
      <c r="D18" s="38">
        <f>INDEX(Completa!$1:$1048576,MATCH($A18,Completa!$A:$A,0),MATCH(D$1,Completa!$1:$1,0))</f>
        <v>1</v>
      </c>
      <c r="E18" s="38" t="str">
        <f>INDEX(Completa!$1:$1048576,MATCH($A18,Completa!$A:$A,0),MATCH(E$1,Completa!$1:$1,0))</f>
        <v>Restrição de circulação e desembarque de tripulação de navios; Restrição de Transporte Intermunicipal; Barreira Sanitária nos terminais rodoviários</v>
      </c>
    </row>
    <row r="19" spans="1:5" x14ac:dyDescent="0.35">
      <c r="A19" s="50" t="s">
        <v>25</v>
      </c>
      <c r="B19" s="38">
        <f>INDEX(Completa!$1:$1048576,MATCH($A19,Completa!$A:$A,0),MATCH(B$1,Completa!$1:$1,0))</f>
        <v>1</v>
      </c>
      <c r="C19" s="38" t="str">
        <f>INDEX(Completa!$1:$1048576,MATCH($A19,Completa!$A:$A,0),MATCH(C$1,Completa!$1:$1,0))</f>
        <v xml:space="preserve">Teletrabalho p/ grupo de risco; </v>
      </c>
      <c r="D19" s="38">
        <f>INDEX(Completa!$1:$1048576,MATCH($A19,Completa!$A:$A,0),MATCH(D$1,Completa!$1:$1,0))</f>
        <v>1</v>
      </c>
      <c r="E19" s="38" t="str">
        <f>INDEX(Completa!$1:$1048576,MATCH($A19,Completa!$A:$A,0),MATCH(E$1,Completa!$1:$1,0))</f>
        <v>Suspensão da entrada de pessoas em Fernando de Noronha; Restrições de transporte intermunicipal</v>
      </c>
    </row>
    <row r="20" spans="1:5" x14ac:dyDescent="0.35">
      <c r="A20" s="50" t="s">
        <v>26</v>
      </c>
      <c r="B20" s="38">
        <f>INDEX(Completa!$1:$1048576,MATCH($A20,Completa!$A:$A,0),MATCH(B$1,Completa!$1:$1,0))</f>
        <v>1</v>
      </c>
      <c r="C20" s="38" t="str">
        <f>INDEX(Completa!$1:$1048576,MATCH($A20,Completa!$A:$A,0),MATCH(C$1,Completa!$1:$1,0))</f>
        <v xml:space="preserve">Teletrabalho p/ grupo de risco; </v>
      </c>
      <c r="D20" s="38">
        <f>INDEX(Completa!$1:$1048576,MATCH($A20,Completa!$A:$A,0),MATCH(D$1,Completa!$1:$1,0))</f>
        <v>1</v>
      </c>
      <c r="E20" s="38" t="str">
        <f>INDEX(Completa!$1:$1048576,MATCH($A20,Completa!$A:$A,0),MATCH(E$1,Completa!$1:$1,0))</f>
        <v>Controle das divísas; Suspensão do transporte intermunicipal</v>
      </c>
    </row>
    <row r="21" spans="1:5" x14ac:dyDescent="0.35">
      <c r="A21" s="50" t="s">
        <v>27</v>
      </c>
      <c r="B21" s="38">
        <f>INDEX(Completa!$1:$1048576,MATCH($A21,Completa!$A:$A,0),MATCH(B$1,Completa!$1:$1,0))</f>
        <v>1</v>
      </c>
      <c r="C21" s="38" t="str">
        <f>INDEX(Completa!$1:$1048576,MATCH($A21,Completa!$A:$A,0),MATCH(C$1,Completa!$1:$1,0))</f>
        <v xml:space="preserve">Teletrabalho p/ grupo de risco; </v>
      </c>
      <c r="D21" s="38">
        <f>INDEX(Completa!$1:$1048576,MATCH($A21,Completa!$A:$A,0),MATCH(D$1,Completa!$1:$1,0))</f>
        <v>1</v>
      </c>
      <c r="E21" s="38" t="str">
        <f>INDEX(Completa!$1:$1048576,MATCH($A21,Completa!$A:$A,0),MATCH(E$1,Completa!$1:$1,0))</f>
        <v>Restrição de Transporte Intermunicipal;</v>
      </c>
    </row>
    <row r="22" spans="1:5" x14ac:dyDescent="0.35">
      <c r="A22" s="50" t="s">
        <v>28</v>
      </c>
      <c r="B22" s="38">
        <f>INDEX(Completa!$1:$1048576,MATCH($A22,Completa!$A:$A,0),MATCH(B$1,Completa!$1:$1,0))</f>
        <v>1</v>
      </c>
      <c r="C22" s="38" t="str">
        <f>INDEX(Completa!$1:$1048576,MATCH($A22,Completa!$A:$A,0),MATCH(C$1,Completa!$1:$1,0))</f>
        <v xml:space="preserve">Teletrabalho p/ grupo de risco; </v>
      </c>
      <c r="D22" s="38">
        <f>INDEX(Completa!$1:$1048576,MATCH($A22,Completa!$A:$A,0),MATCH(D$1,Completa!$1:$1,0))</f>
        <v>1</v>
      </c>
      <c r="E22" s="38" t="str">
        <f>INDEX(Completa!$1:$1048576,MATCH($A22,Completa!$A:$A,0),MATCH(E$1,Completa!$1:$1,0))</f>
        <v>Restrição de Transporte interestadual; Atracação de Navio</v>
      </c>
    </row>
    <row r="23" spans="1:5" x14ac:dyDescent="0.35">
      <c r="A23" s="45" t="s">
        <v>29</v>
      </c>
      <c r="B23" s="49" t="s">
        <v>57</v>
      </c>
      <c r="C23" s="49" t="s">
        <v>57</v>
      </c>
      <c r="D23" s="49" t="s">
        <v>57</v>
      </c>
      <c r="E23" s="49" t="s">
        <v>57</v>
      </c>
    </row>
    <row r="24" spans="1:5" ht="29" x14ac:dyDescent="0.35">
      <c r="A24" s="50" t="s">
        <v>30</v>
      </c>
      <c r="B24" s="38">
        <f>INDEX(Completa!$1:$1048576,MATCH($A24,Completa!$A:$A,0),MATCH(B$1,Completa!$1:$1,0))</f>
        <v>1</v>
      </c>
      <c r="C24" s="38" t="str">
        <f>INDEX(Completa!$1:$1048576,MATCH($A24,Completa!$A:$A,0),MATCH(C$1,Completa!$1:$1,0))</f>
        <v>Avaliação da possibilidade de realização de teletrabalho em todas as áreas com perfil administrativo, resguardando atendimento ao cidadão.</v>
      </c>
      <c r="D24" s="38">
        <f>INDEX(Completa!$1:$1048576,MATCH($A24,Completa!$A:$A,0),MATCH(D$1,Completa!$1:$1,0))</f>
        <v>1</v>
      </c>
      <c r="E24" s="38" t="str">
        <f>INDEX(Completa!$1:$1048576,MATCH($A24,Completa!$A:$A,0),MATCH(E$1,Completa!$1:$1,0))</f>
        <v>Restrições de horário e número de passageiros em viagens intra e intermunicipais</v>
      </c>
    </row>
    <row r="25" spans="1:5" x14ac:dyDescent="0.35">
      <c r="A25" s="50" t="s">
        <v>31</v>
      </c>
      <c r="B25" s="38">
        <f>INDEX(Completa!$1:$1048576,MATCH($A25,Completa!$A:$A,0),MATCH(B$1,Completa!$1:$1,0))</f>
        <v>1</v>
      </c>
      <c r="C25" s="38" t="str">
        <f>INDEX(Completa!$1:$1048576,MATCH($A25,Completa!$A:$A,0),MATCH(C$1,Completa!$1:$1,0))</f>
        <v xml:space="preserve">Teletrabalho p/ grupo de risco; </v>
      </c>
      <c r="D25" s="38">
        <f>INDEX(Completa!$1:$1048576,MATCH($A25,Completa!$A:$A,0),MATCH(D$1,Completa!$1:$1,0))</f>
        <v>1</v>
      </c>
      <c r="E25" s="38" t="str">
        <f>INDEX(Completa!$1:$1048576,MATCH($A25,Completa!$A:$A,0),MATCH(E$1,Completa!$1:$1,0))</f>
        <v>Restrição de Transporte interestadual; Restrição de Entrada de Estrangeiros</v>
      </c>
    </row>
    <row r="26" spans="1:5" ht="29" x14ac:dyDescent="0.35">
      <c r="A26" s="50" t="s">
        <v>32</v>
      </c>
      <c r="B26" s="38">
        <f>INDEX(Completa!$1:$1048576,MATCH($A26,Completa!$A:$A,0),MATCH(B$1,Completa!$1:$1,0))</f>
        <v>1</v>
      </c>
      <c r="C26" s="38" t="str">
        <f>INDEX(Completa!$1:$1048576,MATCH($A26,Completa!$A:$A,0),MATCH(C$1,Completa!$1:$1,0))</f>
        <v>Teletrabalho p/ grupo de risco; Quarentena p/ servidores que voltam de viagem internacional; Entre outros</v>
      </c>
      <c r="D26" s="38">
        <f>INDEX(Completa!$1:$1048576,MATCH($A26,Completa!$A:$A,0),MATCH(D$1,Completa!$1:$1,0))</f>
        <v>1</v>
      </c>
      <c r="E26" s="38" t="str">
        <f>INDEX(Completa!$1:$1048576,MATCH($A26,Completa!$A:$A,0),MATCH(E$1,Completa!$1:$1,0))</f>
        <v>Restrição de Transporte interestadual; Fechamento de Fronteira com países vizinhos</v>
      </c>
    </row>
    <row r="27" spans="1:5" ht="29" x14ac:dyDescent="0.35">
      <c r="A27" s="50" t="s">
        <v>33</v>
      </c>
      <c r="B27" s="38">
        <f>INDEX(Completa!$1:$1048576,MATCH($A27,Completa!$A:$A,0),MATCH(B$1,Completa!$1:$1,0))</f>
        <v>1</v>
      </c>
      <c r="C27" s="38" t="str">
        <f>INDEX(Completa!$1:$1048576,MATCH($A27,Completa!$A:$A,0),MATCH(C$1,Completa!$1:$1,0))</f>
        <v>Teletrabalho p/ grupo de risco; Teletrabalho para categorias em que o mesmo for possível. Quarentena p/ servidores que voltam de viagem internacional; Entre outros</v>
      </c>
      <c r="D27" s="38">
        <f>INDEX(Completa!$1:$1048576,MATCH($A27,Completa!$A:$A,0),MATCH(D$1,Completa!$1:$1,0))</f>
        <v>0</v>
      </c>
      <c r="E27" s="38" t="str">
        <f>INDEX(Completa!$1:$1048576,MATCH($A27,Completa!$A:$A,0),MATCH(E$1,Completa!$1:$1,0))</f>
        <v>Não Implementou</v>
      </c>
    </row>
    <row r="28" spans="1:5" x14ac:dyDescent="0.35">
      <c r="A28" s="45" t="s">
        <v>34</v>
      </c>
      <c r="B28" s="49" t="s">
        <v>57</v>
      </c>
      <c r="C28" s="49" t="s">
        <v>57</v>
      </c>
      <c r="D28" s="49" t="s">
        <v>57</v>
      </c>
      <c r="E28" s="49" t="s">
        <v>57</v>
      </c>
    </row>
    <row r="29" spans="1:5" ht="29" x14ac:dyDescent="0.35">
      <c r="A29" s="50" t="s">
        <v>35</v>
      </c>
      <c r="B29" s="38">
        <f>INDEX(Completa!$1:$1048576,MATCH($A29,Completa!$A:$A,0),MATCH(B$1,Completa!$1:$1,0))</f>
        <v>1</v>
      </c>
      <c r="C29" s="38" t="str">
        <f>INDEX(Completa!$1:$1048576,MATCH($A29,Completa!$A:$A,0),MATCH(C$1,Completa!$1:$1,0))</f>
        <v xml:space="preserve">Teletrabalho p/ grupos de risco, incentivo às férias, suspensão do atendimento presencial ao público e dispensa sem prejuízo na remuneração de estagiários. </v>
      </c>
      <c r="D29" s="38">
        <f>INDEX(Completa!$1:$1048576,MATCH($A29,Completa!$A:$A,0),MATCH(D$1,Completa!$1:$1,0))</f>
        <v>1</v>
      </c>
      <c r="E29" s="38" t="str">
        <f>INDEX(Completa!$1:$1048576,MATCH($A29,Completa!$A:$A,0),MATCH(E$1,Completa!$1:$1,0))</f>
        <v>Redução da capacidade dos ônibus intermunicipais. Barreiras sanitárias na BR-101 Sul, BR-101 Norte e BR-262 em Pequiá e no Aeroporto.</v>
      </c>
    </row>
    <row r="30" spans="1:5" ht="29" x14ac:dyDescent="0.35">
      <c r="A30" s="50" t="s">
        <v>36</v>
      </c>
      <c r="B30" s="38">
        <f>INDEX(Completa!$1:$1048576,MATCH($A30,Completa!$A:$A,0),MATCH(B$1,Completa!$1:$1,0))</f>
        <v>1</v>
      </c>
      <c r="C30" s="38" t="str">
        <f>INDEX(Completa!$1:$1048576,MATCH($A30,Completa!$A:$A,0),MATCH(C$1,Completa!$1:$1,0))</f>
        <v>Teletrabalho p/ grupo de risco; Quarentena p/ servidores que voltam de viagem internacional; Entre outros</v>
      </c>
      <c r="D30" s="38">
        <f>INDEX(Completa!$1:$1048576,MATCH($A30,Completa!$A:$A,0),MATCH(D$1,Completa!$1:$1,0))</f>
        <v>1</v>
      </c>
      <c r="E30" s="38" t="str">
        <f>INDEX(Completa!$1:$1048576,MATCH($A30,Completa!$A:$A,0),MATCH(E$1,Completa!$1:$1,0))</f>
        <v>Barreiras físicas e sanitárias intermunicípais</v>
      </c>
    </row>
    <row r="31" spans="1:5" ht="29" x14ac:dyDescent="0.35">
      <c r="A31" s="50" t="s">
        <v>37</v>
      </c>
      <c r="B31" s="38">
        <f>INDEX(Completa!$1:$1048576,MATCH($A31,Completa!$A:$A,0),MATCH(B$1,Completa!$1:$1,0))</f>
        <v>1</v>
      </c>
      <c r="C31" s="38" t="str">
        <f>INDEX(Completa!$1:$1048576,MATCH($A31,Completa!$A:$A,0),MATCH(C$1,Completa!$1:$1,0))</f>
        <v>Teletrabalho p/ grupo de risco; Quarentena p/ servidores que voltam de viagem internacional; Entre outros</v>
      </c>
      <c r="D31" s="38">
        <f>INDEX(Completa!$1:$1048576,MATCH($A31,Completa!$A:$A,0),MATCH(D$1,Completa!$1:$1,0))</f>
        <v>1</v>
      </c>
      <c r="E31" s="38" t="str">
        <f>INDEX(Completa!$1:$1048576,MATCH($A31,Completa!$A:$A,0),MATCH(E$1,Completa!$1:$1,0))</f>
        <v>Restrição de Transporte interestadual e intermunicipal. Redução do contingente de Ônibus circulando em viagens intramunicipais. Suspensão de trens Vitória-Minas, e fim de Rodízio na capital</v>
      </c>
    </row>
    <row r="32" spans="1:5" ht="58" x14ac:dyDescent="0.35">
      <c r="A32" s="50" t="s">
        <v>38</v>
      </c>
      <c r="B32" s="38">
        <f>INDEX(Completa!$1:$1048576,MATCH($A32,Completa!$A:$A,0),MATCH(B$1,Completa!$1:$1,0))</f>
        <v>1</v>
      </c>
      <c r="C32" s="38" t="str">
        <f>INDEX(Completa!$1:$1048576,MATCH($A32,Completa!$A:$A,0),MATCH(C$1,Completa!$1:$1,0))</f>
        <v>Recomendação de teletrabalho. Autorização de antecipação de férias e flexibilização de jornada</v>
      </c>
      <c r="D32" s="38">
        <f>INDEX(Completa!$1:$1048576,MATCH($A32,Completa!$A:$A,0),MATCH(D$1,Completa!$1:$1,0))</f>
        <v>1</v>
      </c>
      <c r="E32" s="38" t="str">
        <f>INDEX(Completa!$1:$1048576,MATCH($A32,Completa!$A:$A,0),MATCH(E$1,Completa!$1:$1,0))</f>
        <v xml:space="preserve">Poibição de viagem aeroviária (exceto carga aérea). Proibição de transporte viário e aquaviário interestadual. As restrições não se aplicam a estados que não tenham decretado situação de emergência nem tenham casos confirmados de Covid-19.  Proibição do transporte viário intermunicipal e restrição no transporte ferroviário e aquaviário.  </v>
      </c>
    </row>
    <row r="33" spans="1:5" x14ac:dyDescent="0.35">
      <c r="A33" s="45" t="s">
        <v>39</v>
      </c>
      <c r="B33" s="49" t="s">
        <v>57</v>
      </c>
      <c r="C33" s="49" t="s">
        <v>57</v>
      </c>
      <c r="D33" s="49" t="s">
        <v>57</v>
      </c>
      <c r="E33" s="49" t="s">
        <v>57</v>
      </c>
    </row>
    <row r="34" spans="1:5" ht="29" x14ac:dyDescent="0.35">
      <c r="A34" s="50" t="s">
        <v>40</v>
      </c>
      <c r="B34" s="38">
        <f>INDEX(Completa!$1:$1048576,MATCH($A34,Completa!$A:$A,0),MATCH(B$1,Completa!$1:$1,0))</f>
        <v>1</v>
      </c>
      <c r="C34" s="38" t="str">
        <f>INDEX(Completa!$1:$1048576,MATCH($A34,Completa!$A:$A,0),MATCH(C$1,Completa!$1:$1,0))</f>
        <v>Redução de jornada. Dependendo da viabilidade e da decisão de cada chefia, foi autorizada suspensão total dos trabalhos.</v>
      </c>
      <c r="D34" s="38">
        <f>INDEX(Completa!$1:$1048576,MATCH($A34,Completa!$A:$A,0),MATCH(D$1,Completa!$1:$1,0))</f>
        <v>1</v>
      </c>
      <c r="E34" s="38" t="str">
        <f>INDEX(Completa!$1:$1048576,MATCH($A34,Completa!$A:$A,0),MATCH(E$1,Completa!$1:$1,0))</f>
        <v>Redução do contingente de transporte viário metropolitano.</v>
      </c>
    </row>
    <row r="35" spans="1:5" ht="29" x14ac:dyDescent="0.35">
      <c r="A35" s="50" t="s">
        <v>41</v>
      </c>
      <c r="B35" s="38">
        <f>INDEX(Completa!$1:$1048576,MATCH($A35,Completa!$A:$A,0),MATCH(B$1,Completa!$1:$1,0))</f>
        <v>1</v>
      </c>
      <c r="C35" s="38" t="str">
        <f>INDEX(Completa!$1:$1048576,MATCH($A35,Completa!$A:$A,0),MATCH(C$1,Completa!$1:$1,0))</f>
        <v>Teletrabalho sempre que possível e mandatório para grupos de risco. Em postos de trabalho em que não for possível, revezamento de servidores</v>
      </c>
      <c r="D35" s="38">
        <f>INDEX(Completa!$1:$1048576,MATCH($A35,Completa!$A:$A,0),MATCH(D$1,Completa!$1:$1,0))</f>
        <v>1</v>
      </c>
      <c r="E35" s="38" t="str">
        <f>INDEX(Completa!$1:$1048576,MATCH($A35,Completa!$A:$A,0),MATCH(E$1,Completa!$1:$1,0))</f>
        <v>Proibição de ingresso de veículos coletivos de passageiros, públicos ou privados, oriundos de países estrangeiros. Proibida a circulação de ônibus interestadual. Apenas 50% da lotação em viagens intermunicipais</v>
      </c>
    </row>
    <row r="36" spans="1:5" ht="29.5" thickBot="1" x14ac:dyDescent="0.4">
      <c r="A36" s="55" t="s">
        <v>42</v>
      </c>
      <c r="B36" s="38">
        <f>INDEX(Completa!$1:$1048576,MATCH($A36,Completa!$A:$A,0),MATCH(B$1,Completa!$1:$1,0))</f>
        <v>1</v>
      </c>
      <c r="C36" s="59" t="str">
        <f>INDEX(Completa!$1:$1048576,MATCH($A36,Completa!$A:$A,0),MATCH(C$1,Completa!$1:$1,0))</f>
        <v>Trabalho remoto para servidores no grupo de risco e expediente apenas de quantidade mínima em serviços essenciais.</v>
      </c>
      <c r="D36" s="38">
        <f>INDEX(Completa!$1:$1048576,MATCH($A36,Completa!$A:$A,0),MATCH(D$1,Completa!$1:$1,0))</f>
        <v>1</v>
      </c>
      <c r="E36" s="59" t="str">
        <f>INDEX(Completa!$1:$1048576,MATCH($A36,Completa!$A:$A,0),MATCH(E$1,Completa!$1:$1,0))</f>
        <v>Suspensão da circulação do transporte coletivo urbano municipal, intermunicipal e interestadual de passageiros;</v>
      </c>
    </row>
    <row r="37" spans="1:5" ht="15" thickTop="1" x14ac:dyDescent="0.35">
      <c r="A37" s="60" t="s">
        <v>47</v>
      </c>
      <c r="B37" s="61"/>
      <c r="D37" s="61"/>
    </row>
    <row r="38" spans="1:5" x14ac:dyDescent="0.35">
      <c r="A38" s="35"/>
    </row>
    <row r="57" spans="1:1" x14ac:dyDescent="0.35">
      <c r="A57" s="89"/>
    </row>
    <row r="58" spans="1:1" x14ac:dyDescent="0.35">
      <c r="A58" s="87"/>
    </row>
    <row r="59" spans="1:1" x14ac:dyDescent="0.35">
      <c r="A59" s="89"/>
    </row>
    <row r="60" spans="1:1" x14ac:dyDescent="0.35">
      <c r="A60" s="89"/>
    </row>
    <row r="61" spans="1:1" x14ac:dyDescent="0.35">
      <c r="A61" s="89"/>
    </row>
    <row r="62" spans="1:1" x14ac:dyDescent="0.35">
      <c r="A62" s="89"/>
    </row>
    <row r="63" spans="1:1" x14ac:dyDescent="0.35">
      <c r="A63" s="89"/>
    </row>
    <row r="64" spans="1:1" x14ac:dyDescent="0.35">
      <c r="A64" s="89"/>
    </row>
    <row r="65" spans="1:1" x14ac:dyDescent="0.35">
      <c r="A65" s="89"/>
    </row>
    <row r="66" spans="1:1" x14ac:dyDescent="0.35">
      <c r="A66" s="87"/>
    </row>
    <row r="67" spans="1:1" x14ac:dyDescent="0.35">
      <c r="A67" s="89"/>
    </row>
    <row r="68" spans="1:1" x14ac:dyDescent="0.35">
      <c r="A68" s="87"/>
    </row>
    <row r="69" spans="1:1" x14ac:dyDescent="0.35">
      <c r="A69" s="89"/>
    </row>
    <row r="70" spans="1:1" x14ac:dyDescent="0.35">
      <c r="A70" s="89"/>
    </row>
    <row r="71" spans="1:1" x14ac:dyDescent="0.35">
      <c r="A71" s="89"/>
    </row>
    <row r="72" spans="1:1" x14ac:dyDescent="0.35">
      <c r="A72" s="89"/>
    </row>
    <row r="73" spans="1:1" x14ac:dyDescent="0.35">
      <c r="A73" s="89"/>
    </row>
    <row r="74" spans="1:1" x14ac:dyDescent="0.35">
      <c r="A74" s="89"/>
    </row>
    <row r="75" spans="1:1" x14ac:dyDescent="0.35">
      <c r="A75" s="89"/>
    </row>
    <row r="76" spans="1:1" x14ac:dyDescent="0.35">
      <c r="A76" s="89"/>
    </row>
    <row r="77" spans="1:1" x14ac:dyDescent="0.35">
      <c r="A77" s="89"/>
    </row>
    <row r="78" spans="1:1" x14ac:dyDescent="0.35">
      <c r="A78" s="87"/>
    </row>
    <row r="79" spans="1:1" x14ac:dyDescent="0.35">
      <c r="A79" s="89"/>
    </row>
    <row r="80" spans="1:1" x14ac:dyDescent="0.35">
      <c r="A80" s="87"/>
    </row>
    <row r="81" spans="1:1" x14ac:dyDescent="0.35">
      <c r="A81" s="89"/>
    </row>
    <row r="82" spans="1:1" x14ac:dyDescent="0.35">
      <c r="A82" s="89"/>
    </row>
    <row r="83" spans="1:1" x14ac:dyDescent="0.35">
      <c r="A83" s="89"/>
    </row>
    <row r="84" spans="1:1" x14ac:dyDescent="0.35">
      <c r="A84" s="89"/>
    </row>
    <row r="85" spans="1:1" x14ac:dyDescent="0.35">
      <c r="A85" s="87"/>
    </row>
    <row r="86" spans="1:1" x14ac:dyDescent="0.35">
      <c r="A86" s="89"/>
    </row>
    <row r="87" spans="1:1" x14ac:dyDescent="0.35">
      <c r="A87" s="87"/>
    </row>
    <row r="88" spans="1:1" x14ac:dyDescent="0.35">
      <c r="A88" s="89"/>
    </row>
    <row r="89" spans="1:1" x14ac:dyDescent="0.35">
      <c r="A89" s="89"/>
    </row>
    <row r="90" spans="1:1" x14ac:dyDescent="0.35">
      <c r="A90" s="89"/>
    </row>
    <row r="91" spans="1:1" x14ac:dyDescent="0.35">
      <c r="A91" s="89"/>
    </row>
    <row r="92" spans="1:1" x14ac:dyDescent="0.35">
      <c r="A92" s="87"/>
    </row>
    <row r="93" spans="1:1" x14ac:dyDescent="0.35">
      <c r="A93" s="89"/>
    </row>
    <row r="94" spans="1:1" x14ac:dyDescent="0.35">
      <c r="A94" s="87"/>
    </row>
    <row r="95" spans="1:1" x14ac:dyDescent="0.35">
      <c r="A95" s="89"/>
    </row>
    <row r="96" spans="1:1" x14ac:dyDescent="0.35">
      <c r="A96" s="89"/>
    </row>
    <row r="97" spans="1:1" x14ac:dyDescent="0.35">
      <c r="A97" s="89"/>
    </row>
  </sheetData>
  <mergeCells count="2">
    <mergeCell ref="D3:E3"/>
    <mergeCell ref="B3:C3"/>
  </mergeCells>
  <conditionalFormatting sqref="D32:E32">
    <cfRule type="iconSet" priority="142">
      <iconSet iconSet="3Symbols2" showValue="0">
        <cfvo type="percent" val="0"/>
        <cfvo type="num" val="0.5"/>
        <cfvo type="num" val="1"/>
      </iconSet>
    </cfRule>
  </conditionalFormatting>
  <conditionalFormatting sqref="D34">
    <cfRule type="iconSet" priority="139">
      <iconSet iconSet="3Symbols2" showValue="0">
        <cfvo type="percent" val="0"/>
        <cfvo type="num" val="0.5"/>
        <cfvo type="num" val="1"/>
      </iconSet>
    </cfRule>
  </conditionalFormatting>
  <conditionalFormatting sqref="D24">
    <cfRule type="iconSet" priority="137">
      <iconSet iconSet="3Symbols2" showValue="0">
        <cfvo type="percent" val="0"/>
        <cfvo type="num" val="0.5"/>
        <cfvo type="num" val="1"/>
      </iconSet>
    </cfRule>
  </conditionalFormatting>
  <conditionalFormatting sqref="D29">
    <cfRule type="iconSet" priority="131">
      <iconSet iconSet="3Symbols2" showValue="0">
        <cfvo type="percent" val="0"/>
        <cfvo type="num" val="0.5"/>
        <cfvo type="num" val="1"/>
      </iconSet>
    </cfRule>
  </conditionalFormatting>
  <conditionalFormatting sqref="D27">
    <cfRule type="iconSet" priority="130">
      <iconSet iconSet="3Symbols2" showValue="0">
        <cfvo type="percent" val="0"/>
        <cfvo type="num" val="0.5"/>
        <cfvo type="num" val="1"/>
      </iconSet>
    </cfRule>
  </conditionalFormatting>
  <conditionalFormatting sqref="D34">
    <cfRule type="iconSet" priority="128">
      <iconSet iconSet="3Symbols2" showValue="0">
        <cfvo type="percent" val="0"/>
        <cfvo type="num" val="0.5"/>
        <cfvo type="num" val="1"/>
      </iconSet>
    </cfRule>
  </conditionalFormatting>
  <conditionalFormatting sqref="D35">
    <cfRule type="iconSet" priority="127">
      <iconSet iconSet="3Symbols2" showValue="0">
        <cfvo type="percent" val="0"/>
        <cfvo type="num" val="0.5"/>
        <cfvo type="num" val="1"/>
      </iconSet>
    </cfRule>
  </conditionalFormatting>
  <conditionalFormatting sqref="E6">
    <cfRule type="iconSet" priority="125">
      <iconSet iconSet="3Symbols2" showValue="0">
        <cfvo type="percent" val="0"/>
        <cfvo type="num" val="0.5"/>
        <cfvo type="num" val="1"/>
      </iconSet>
    </cfRule>
  </conditionalFormatting>
  <conditionalFormatting sqref="D6">
    <cfRule type="iconSet" priority="124">
      <iconSet iconSet="3Symbols2" showValue="0">
        <cfvo type="percent" val="0"/>
        <cfvo type="num" val="0.5"/>
        <cfvo type="num" val="1"/>
      </iconSet>
    </cfRule>
  </conditionalFormatting>
  <conditionalFormatting sqref="E7">
    <cfRule type="iconSet" priority="121">
      <iconSet iconSet="3Symbols2" showValue="0">
        <cfvo type="percent" val="0"/>
        <cfvo type="num" val="0.5"/>
        <cfvo type="num" val="1"/>
      </iconSet>
    </cfRule>
  </conditionalFormatting>
  <conditionalFormatting sqref="D7">
    <cfRule type="iconSet" priority="120">
      <iconSet iconSet="3Symbols2" showValue="0">
        <cfvo type="percent" val="0"/>
        <cfvo type="num" val="0.5"/>
        <cfvo type="num" val="1"/>
      </iconSet>
    </cfRule>
  </conditionalFormatting>
  <conditionalFormatting sqref="D12">
    <cfRule type="iconSet" priority="118">
      <iconSet iconSet="3Symbols2" showValue="0">
        <cfvo type="percent" val="0"/>
        <cfvo type="num" val="0.5"/>
        <cfvo type="num" val="1"/>
      </iconSet>
    </cfRule>
  </conditionalFormatting>
  <conditionalFormatting sqref="D11">
    <cfRule type="iconSet" priority="117">
      <iconSet iconSet="3Symbols2" showValue="0">
        <cfvo type="percent" val="0"/>
        <cfvo type="num" val="0.5"/>
        <cfvo type="num" val="1"/>
      </iconSet>
    </cfRule>
  </conditionalFormatting>
  <conditionalFormatting sqref="D10">
    <cfRule type="iconSet" priority="116">
      <iconSet iconSet="3Symbols2" showValue="0">
        <cfvo type="percent" val="0"/>
        <cfvo type="num" val="0.5"/>
        <cfvo type="num" val="1"/>
      </iconSet>
    </cfRule>
  </conditionalFormatting>
  <conditionalFormatting sqref="E8">
    <cfRule type="iconSet" priority="111">
      <iconSet iconSet="3Symbols2" showValue="0">
        <cfvo type="percent" val="0"/>
        <cfvo type="num" val="0.5"/>
        <cfvo type="num" val="1"/>
      </iconSet>
    </cfRule>
  </conditionalFormatting>
  <conditionalFormatting sqref="D8">
    <cfRule type="iconSet" priority="110">
      <iconSet iconSet="3Symbols2" showValue="0">
        <cfvo type="percent" val="0"/>
        <cfvo type="num" val="0.5"/>
        <cfvo type="num" val="1"/>
      </iconSet>
    </cfRule>
  </conditionalFormatting>
  <conditionalFormatting sqref="E9">
    <cfRule type="iconSet" priority="107">
      <iconSet iconSet="3Symbols2" showValue="0">
        <cfvo type="percent" val="0"/>
        <cfvo type="num" val="0.5"/>
        <cfvo type="num" val="1"/>
      </iconSet>
    </cfRule>
  </conditionalFormatting>
  <conditionalFormatting sqref="D9">
    <cfRule type="iconSet" priority="106">
      <iconSet iconSet="3Symbols2" showValue="0">
        <cfvo type="percent" val="0"/>
        <cfvo type="num" val="0.5"/>
        <cfvo type="num" val="1"/>
      </iconSet>
    </cfRule>
  </conditionalFormatting>
  <conditionalFormatting sqref="D14:E14">
    <cfRule type="iconSet" priority="98">
      <iconSet iconSet="3Symbols2" showValue="0">
        <cfvo type="percent" val="0"/>
        <cfvo type="num" val="0.5"/>
        <cfvo type="num" val="1"/>
      </iconSet>
    </cfRule>
  </conditionalFormatting>
  <conditionalFormatting sqref="D15:E15">
    <cfRule type="iconSet" priority="97">
      <iconSet iconSet="3Symbols2" showValue="0">
        <cfvo type="percent" val="0"/>
        <cfvo type="num" val="0.5"/>
        <cfvo type="num" val="1"/>
      </iconSet>
    </cfRule>
  </conditionalFormatting>
  <conditionalFormatting sqref="D16:E16">
    <cfRule type="iconSet" priority="95">
      <iconSet iconSet="3Symbols2" showValue="0">
        <cfvo type="percent" val="0"/>
        <cfvo type="num" val="0.5"/>
        <cfvo type="num" val="1"/>
      </iconSet>
    </cfRule>
  </conditionalFormatting>
  <conditionalFormatting sqref="D17:E17">
    <cfRule type="iconSet" priority="94">
      <iconSet iconSet="3Symbols2" showValue="0">
        <cfvo type="percent" val="0"/>
        <cfvo type="num" val="0.5"/>
        <cfvo type="num" val="1"/>
      </iconSet>
    </cfRule>
  </conditionalFormatting>
  <conditionalFormatting sqref="D18:E18">
    <cfRule type="iconSet" priority="90">
      <iconSet iconSet="3Symbols2" showValue="0">
        <cfvo type="percent" val="0"/>
        <cfvo type="num" val="0.5"/>
        <cfvo type="num" val="1"/>
      </iconSet>
    </cfRule>
  </conditionalFormatting>
  <conditionalFormatting sqref="D19:E19">
    <cfRule type="iconSet" priority="89">
      <iconSet iconSet="3Symbols2" showValue="0">
        <cfvo type="percent" val="0"/>
        <cfvo type="num" val="0.5"/>
        <cfvo type="num" val="1"/>
      </iconSet>
    </cfRule>
  </conditionalFormatting>
  <conditionalFormatting sqref="D21:E21">
    <cfRule type="iconSet" priority="85">
      <iconSet iconSet="3Symbols2" showValue="0">
        <cfvo type="percent" val="0"/>
        <cfvo type="num" val="0.5"/>
        <cfvo type="num" val="1"/>
      </iconSet>
    </cfRule>
  </conditionalFormatting>
  <conditionalFormatting sqref="D22:E22">
    <cfRule type="iconSet" priority="83">
      <iconSet iconSet="3Symbols2" showValue="0">
        <cfvo type="percent" val="0"/>
        <cfvo type="num" val="0.5"/>
        <cfvo type="num" val="1"/>
      </iconSet>
    </cfRule>
  </conditionalFormatting>
  <conditionalFormatting sqref="D20:E20">
    <cfRule type="iconSet" priority="75">
      <iconSet iconSet="3Symbols2" showValue="0">
        <cfvo type="percent" val="0"/>
        <cfvo type="num" val="0.5"/>
        <cfvo type="num" val="1"/>
      </iconSet>
    </cfRule>
  </conditionalFormatting>
  <conditionalFormatting sqref="D25:E25">
    <cfRule type="iconSet" priority="71">
      <iconSet iconSet="3Symbols2" showValue="0">
        <cfvo type="percent" val="0"/>
        <cfvo type="num" val="0.5"/>
        <cfvo type="num" val="1"/>
      </iconSet>
    </cfRule>
  </conditionalFormatting>
  <conditionalFormatting sqref="D26">
    <cfRule type="iconSet" priority="69">
      <iconSet iconSet="3Symbols2" showValue="0">
        <cfvo type="percent" val="0"/>
        <cfvo type="num" val="0.5"/>
        <cfvo type="num" val="1"/>
      </iconSet>
    </cfRule>
  </conditionalFormatting>
  <conditionalFormatting sqref="E26">
    <cfRule type="iconSet" priority="68">
      <iconSet iconSet="3Symbols2" showValue="0">
        <cfvo type="percent" val="0"/>
        <cfvo type="num" val="0.5"/>
        <cfvo type="num" val="1"/>
      </iconSet>
    </cfRule>
  </conditionalFormatting>
  <conditionalFormatting sqref="D30">
    <cfRule type="iconSet" priority="61">
      <iconSet iconSet="3Symbols2" showValue="0">
        <cfvo type="percent" val="0"/>
        <cfvo type="num" val="0.5"/>
        <cfvo type="num" val="1"/>
      </iconSet>
    </cfRule>
  </conditionalFormatting>
  <conditionalFormatting sqref="D31:E31">
    <cfRule type="iconSet" priority="60">
      <iconSet iconSet="3Symbols2" showValue="0">
        <cfvo type="percent" val="0"/>
        <cfvo type="num" val="0.5"/>
        <cfvo type="num" val="1"/>
      </iconSet>
    </cfRule>
  </conditionalFormatting>
  <conditionalFormatting sqref="D36">
    <cfRule type="iconSet" priority="38">
      <iconSet iconSet="3Symbols2" showValue="0">
        <cfvo type="percent" val="0"/>
        <cfvo type="num" val="0.5"/>
        <cfvo type="num" val="1"/>
      </iconSet>
    </cfRule>
  </conditionalFormatting>
  <conditionalFormatting sqref="C32">
    <cfRule type="iconSet" priority="37">
      <iconSet iconSet="3Symbols2" showValue="0">
        <cfvo type="percent" val="0"/>
        <cfvo type="num" val="0.5"/>
        <cfvo type="num" val="1"/>
      </iconSet>
    </cfRule>
  </conditionalFormatting>
  <conditionalFormatting sqref="B34">
    <cfRule type="iconSet" priority="36">
      <iconSet iconSet="3Symbols2" showValue="0">
        <cfvo type="percent" val="0"/>
        <cfvo type="num" val="0.5"/>
        <cfvo type="num" val="1"/>
      </iconSet>
    </cfRule>
  </conditionalFormatting>
  <conditionalFormatting sqref="B24">
    <cfRule type="iconSet" priority="35">
      <iconSet iconSet="3Symbols2" showValue="0">
        <cfvo type="percent" val="0"/>
        <cfvo type="num" val="0.5"/>
        <cfvo type="num" val="1"/>
      </iconSet>
    </cfRule>
  </conditionalFormatting>
  <conditionalFormatting sqref="B29">
    <cfRule type="iconSet" priority="34">
      <iconSet iconSet="3Symbols2" showValue="0">
        <cfvo type="percent" val="0"/>
        <cfvo type="num" val="0.5"/>
        <cfvo type="num" val="1"/>
      </iconSet>
    </cfRule>
  </conditionalFormatting>
  <conditionalFormatting sqref="B35">
    <cfRule type="iconSet" priority="33">
      <iconSet iconSet="3Symbols2" showValue="0">
        <cfvo type="percent" val="0"/>
        <cfvo type="num" val="0.5"/>
        <cfvo type="num" val="1"/>
      </iconSet>
    </cfRule>
  </conditionalFormatting>
  <conditionalFormatting sqref="B36">
    <cfRule type="iconSet" priority="32">
      <iconSet iconSet="3Symbols2" showValue="0">
        <cfvo type="percent" val="0"/>
        <cfvo type="num" val="0.5"/>
        <cfvo type="num" val="1"/>
      </iconSet>
    </cfRule>
  </conditionalFormatting>
  <conditionalFormatting sqref="B27">
    <cfRule type="iconSet" priority="31">
      <iconSet iconSet="3Symbols2" showValue="0">
        <cfvo type="percent" val="0"/>
        <cfvo type="num" val="0.5"/>
        <cfvo type="num" val="1"/>
      </iconSet>
    </cfRule>
  </conditionalFormatting>
  <conditionalFormatting sqref="C27">
    <cfRule type="iconSet" priority="30">
      <iconSet iconSet="3Symbols2" showValue="0">
        <cfvo type="percent" val="0"/>
        <cfvo type="num" val="0.5"/>
        <cfvo type="num" val="1"/>
      </iconSet>
    </cfRule>
  </conditionalFormatting>
  <conditionalFormatting sqref="B34">
    <cfRule type="iconSet" priority="29">
      <iconSet iconSet="3Symbols2" showValue="0">
        <cfvo type="percent" val="0"/>
        <cfvo type="num" val="0.5"/>
        <cfvo type="num" val="1"/>
      </iconSet>
    </cfRule>
  </conditionalFormatting>
  <conditionalFormatting sqref="B35">
    <cfRule type="iconSet" priority="28">
      <iconSet iconSet="3Symbols2" showValue="0">
        <cfvo type="percent" val="0"/>
        <cfvo type="num" val="0.5"/>
        <cfvo type="num" val="1"/>
      </iconSet>
    </cfRule>
  </conditionalFormatting>
  <conditionalFormatting sqref="B7">
    <cfRule type="iconSet" priority="27">
      <iconSet iconSet="3Symbols2" showValue="0">
        <cfvo type="percent" val="0"/>
        <cfvo type="num" val="0.5"/>
        <cfvo type="num" val="1"/>
      </iconSet>
    </cfRule>
  </conditionalFormatting>
  <conditionalFormatting sqref="B12">
    <cfRule type="iconSet" priority="25">
      <iconSet iconSet="3Symbols2" showValue="0">
        <cfvo type="percent" val="0"/>
        <cfvo type="num" val="0.5"/>
        <cfvo type="num" val="1"/>
      </iconSet>
    </cfRule>
  </conditionalFormatting>
  <conditionalFormatting sqref="B10">
    <cfRule type="iconSet" priority="24">
      <iconSet iconSet="3Symbols2" showValue="0">
        <cfvo type="percent" val="0"/>
        <cfvo type="num" val="0.5"/>
        <cfvo type="num" val="1"/>
      </iconSet>
    </cfRule>
  </conditionalFormatting>
  <conditionalFormatting sqref="B11">
    <cfRule type="iconSet" priority="23">
      <iconSet iconSet="3Symbols2" showValue="0">
        <cfvo type="percent" val="0"/>
        <cfvo type="num" val="0.5"/>
        <cfvo type="num" val="1"/>
      </iconSet>
    </cfRule>
  </conditionalFormatting>
  <conditionalFormatting sqref="C8">
    <cfRule type="iconSet" priority="22">
      <iconSet iconSet="3Symbols2" showValue="0">
        <cfvo type="percent" val="0"/>
        <cfvo type="num" val="0.5"/>
        <cfvo type="num" val="1"/>
      </iconSet>
    </cfRule>
  </conditionalFormatting>
  <conditionalFormatting sqref="B8">
    <cfRule type="iconSet" priority="21">
      <iconSet iconSet="3Symbols2" showValue="0">
        <cfvo type="percent" val="0"/>
        <cfvo type="num" val="0.5"/>
        <cfvo type="num" val="1"/>
      </iconSet>
    </cfRule>
  </conditionalFormatting>
  <conditionalFormatting sqref="C9">
    <cfRule type="iconSet" priority="20">
      <iconSet iconSet="3Symbols2" showValue="0">
        <cfvo type="percent" val="0"/>
        <cfvo type="num" val="0.5"/>
        <cfvo type="num" val="1"/>
      </iconSet>
    </cfRule>
  </conditionalFormatting>
  <conditionalFormatting sqref="B9">
    <cfRule type="iconSet" priority="19">
      <iconSet iconSet="3Symbols2" showValue="0">
        <cfvo type="percent" val="0"/>
        <cfvo type="num" val="0.5"/>
        <cfvo type="num" val="1"/>
      </iconSet>
    </cfRule>
  </conditionalFormatting>
  <conditionalFormatting sqref="B32">
    <cfRule type="iconSet" priority="18">
      <iconSet iconSet="3Symbols2" showValue="0">
        <cfvo type="percent" val="0"/>
        <cfvo type="num" val="0.5"/>
        <cfvo type="num" val="1"/>
      </iconSet>
    </cfRule>
  </conditionalFormatting>
  <conditionalFormatting sqref="B14:C14">
    <cfRule type="iconSet" priority="17">
      <iconSet iconSet="3Symbols2" showValue="0">
        <cfvo type="percent" val="0"/>
        <cfvo type="num" val="0.5"/>
        <cfvo type="num" val="1"/>
      </iconSet>
    </cfRule>
  </conditionalFormatting>
  <conditionalFormatting sqref="B15:C15">
    <cfRule type="iconSet" priority="16">
      <iconSet iconSet="3Symbols2" showValue="0">
        <cfvo type="percent" val="0"/>
        <cfvo type="num" val="0.5"/>
        <cfvo type="num" val="1"/>
      </iconSet>
    </cfRule>
  </conditionalFormatting>
  <conditionalFormatting sqref="B17:C17">
    <cfRule type="iconSet" priority="15">
      <iconSet iconSet="3Symbols2" showValue="0">
        <cfvo type="percent" val="0"/>
        <cfvo type="num" val="0.5"/>
        <cfvo type="num" val="1"/>
      </iconSet>
    </cfRule>
  </conditionalFormatting>
  <conditionalFormatting sqref="B16:C16">
    <cfRule type="iconSet" priority="14">
      <iconSet iconSet="3Symbols2" showValue="0">
        <cfvo type="percent" val="0"/>
        <cfvo type="num" val="0.5"/>
        <cfvo type="num" val="1"/>
      </iconSet>
    </cfRule>
  </conditionalFormatting>
  <conditionalFormatting sqref="B18:C18">
    <cfRule type="iconSet" priority="13">
      <iconSet iconSet="3Symbols2" showValue="0">
        <cfvo type="percent" val="0"/>
        <cfvo type="num" val="0.5"/>
        <cfvo type="num" val="1"/>
      </iconSet>
    </cfRule>
  </conditionalFormatting>
  <conditionalFormatting sqref="B19:C19">
    <cfRule type="iconSet" priority="12">
      <iconSet iconSet="3Symbols2" showValue="0">
        <cfvo type="percent" val="0"/>
        <cfvo type="num" val="0.5"/>
        <cfvo type="num" val="1"/>
      </iconSet>
    </cfRule>
  </conditionalFormatting>
  <conditionalFormatting sqref="B20:C20">
    <cfRule type="iconSet" priority="11">
      <iconSet iconSet="3Symbols2" showValue="0">
        <cfvo type="percent" val="0"/>
        <cfvo type="num" val="0.5"/>
        <cfvo type="num" val="1"/>
      </iconSet>
    </cfRule>
  </conditionalFormatting>
  <conditionalFormatting sqref="B21:C21">
    <cfRule type="iconSet" priority="10">
      <iconSet iconSet="3Symbols2" showValue="0">
        <cfvo type="percent" val="0"/>
        <cfvo type="num" val="0.5"/>
        <cfvo type="num" val="1"/>
      </iconSet>
    </cfRule>
  </conditionalFormatting>
  <conditionalFormatting sqref="B22:C22">
    <cfRule type="iconSet" priority="9">
      <iconSet iconSet="3Symbols2" showValue="0">
        <cfvo type="percent" val="0"/>
        <cfvo type="num" val="0.5"/>
        <cfvo type="num" val="1"/>
      </iconSet>
    </cfRule>
  </conditionalFormatting>
  <conditionalFormatting sqref="B25:C25">
    <cfRule type="iconSet" priority="8">
      <iconSet iconSet="3Symbols2" showValue="0">
        <cfvo type="percent" val="0"/>
        <cfvo type="num" val="0.5"/>
        <cfvo type="num" val="1"/>
      </iconSet>
    </cfRule>
  </conditionalFormatting>
  <conditionalFormatting sqref="B26">
    <cfRule type="iconSet" priority="7">
      <iconSet iconSet="3Symbols2" showValue="0">
        <cfvo type="percent" val="0"/>
        <cfvo type="num" val="0.5"/>
        <cfvo type="num" val="1"/>
      </iconSet>
    </cfRule>
  </conditionalFormatting>
  <conditionalFormatting sqref="C26">
    <cfRule type="iconSet" priority="6">
      <iconSet iconSet="3Symbols2" showValue="0">
        <cfvo type="percent" val="0"/>
        <cfvo type="num" val="0.5"/>
        <cfvo type="num" val="1"/>
      </iconSet>
    </cfRule>
  </conditionalFormatting>
  <conditionalFormatting sqref="C31">
    <cfRule type="iconSet" priority="5">
      <iconSet iconSet="3Symbols2" showValue="0">
        <cfvo type="percent" val="0"/>
        <cfvo type="num" val="0.5"/>
        <cfvo type="num" val="1"/>
      </iconSet>
    </cfRule>
  </conditionalFormatting>
  <conditionalFormatting sqref="B30">
    <cfRule type="iconSet" priority="4">
      <iconSet iconSet="3Symbols2" showValue="0">
        <cfvo type="percent" val="0"/>
        <cfvo type="num" val="0.5"/>
        <cfvo type="num" val="1"/>
      </iconSet>
    </cfRule>
  </conditionalFormatting>
  <conditionalFormatting sqref="C30">
    <cfRule type="iconSet" priority="3">
      <iconSet iconSet="3Symbols2" showValue="0">
        <cfvo type="percent" val="0"/>
        <cfvo type="num" val="0.5"/>
        <cfvo type="num" val="1"/>
      </iconSet>
    </cfRule>
  </conditionalFormatting>
  <conditionalFormatting sqref="B31">
    <cfRule type="iconSet" priority="2">
      <iconSet iconSet="3Symbols2" showValue="0">
        <cfvo type="percent" val="0"/>
        <cfvo type="num" val="0.5"/>
        <cfvo type="num" val="1"/>
      </iconSet>
    </cfRule>
  </conditionalFormatting>
  <conditionalFormatting sqref="B6">
    <cfRule type="iconSet" priority="1">
      <iconSet iconSet="3Symbols2" showValue="0">
        <cfvo type="percent" val="0"/>
        <cfvo type="num" val="0.5"/>
        <cfvo type="num" val="1"/>
      </iconSet>
    </cfRule>
  </conditionalFormatting>
  <pageMargins left="0.511811024" right="0.511811024" top="0.78740157499999996" bottom="0.78740157499999996" header="0.31496062000000002" footer="0.31496062000000002"/>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97"/>
  <sheetViews>
    <sheetView topLeftCell="A21" zoomScale="85" zoomScaleNormal="85" zoomScaleSheetLayoutView="85" workbookViewId="0">
      <selection activeCell="A3" sqref="A3:C37"/>
    </sheetView>
  </sheetViews>
  <sheetFormatPr defaultColWidth="48.7265625" defaultRowHeight="14.5" x14ac:dyDescent="0.35"/>
  <cols>
    <col min="1" max="1" width="13.54296875" style="60" customWidth="1"/>
    <col min="2" max="2" width="110.54296875" style="87" customWidth="1"/>
    <col min="3" max="3" width="61.453125" style="87" customWidth="1"/>
    <col min="4" max="16384" width="48.7265625" style="87"/>
  </cols>
  <sheetData>
    <row r="2" spans="1:3" ht="15" thickBot="1" x14ac:dyDescent="0.4">
      <c r="A2" s="35" t="str">
        <f>Completa!A3</f>
        <v>Medidas dos Governo Estaduais para contenção da Covid-19 até 05 de abril</v>
      </c>
    </row>
    <row r="3" spans="1:3" ht="15.5" thickTop="1" thickBot="1" x14ac:dyDescent="0.4">
      <c r="A3" s="39"/>
      <c r="B3" s="70" t="s">
        <v>9</v>
      </c>
      <c r="C3" s="70" t="s">
        <v>48</v>
      </c>
    </row>
    <row r="4" spans="1:3" ht="15" thickTop="1" x14ac:dyDescent="0.35">
      <c r="A4" s="40" t="s">
        <v>10</v>
      </c>
      <c r="B4" s="44" t="s">
        <v>57</v>
      </c>
      <c r="C4" s="44"/>
    </row>
    <row r="5" spans="1:3" x14ac:dyDescent="0.35">
      <c r="A5" s="45" t="s">
        <v>11</v>
      </c>
      <c r="B5" s="49"/>
      <c r="C5" s="49"/>
    </row>
    <row r="6" spans="1:3" ht="58" x14ac:dyDescent="0.35">
      <c r="A6" s="50" t="s">
        <v>12</v>
      </c>
      <c r="B6" s="51" t="str">
        <f>INDEX(Completa!$4:$53,MATCH($A6,Completa!$A$4:$A$37,0),MATCH(B$3,Completa!$4:$4,0))</f>
        <v>Redução do consumo de energia elétrica, telefonia fixa, aluguéis, viagens e diárias de servidores públicos não essenciais. Redução dos contratos de prestação de serviços em 30%. Proibição de aluguel ou compra de veículo no período. Drive-thru pra vacinação de idosos.; Produção de Máscaras pelo Sistema Prisional; Plantão psicológico via Whatsapp para  garantia de rede de apoio durante isolamento social, além de atendimento via Plataforma do Telessaúde</v>
      </c>
      <c r="C6" s="38" t="str">
        <f>INDEX(Completa!$4:$53,MATCH($A6,Completa!$A$4:$A$37,0),MATCH(C$3,Completa!$4:$4,0))</f>
        <v>https://bit.ly/2wxySTy; https://bit.ly/39mIcHc; https://bit.ly/3aoJToN</v>
      </c>
    </row>
    <row r="7" spans="1:3" ht="29" x14ac:dyDescent="0.35">
      <c r="A7" s="50" t="s">
        <v>13</v>
      </c>
      <c r="B7" s="51" t="str">
        <f>INDEX(Completa!$4:$53,MATCH($A7,Completa!$A$4:$A$37,0),MATCH(B$3,Completa!$4:$4,0))</f>
        <v>Aluguel de hotel para pessoas em situação de rua. Repasse dos R$ 725 mil do Fundo Estadual de Assistência Social (FEAS) aos 16 municípios do estado; Custeio de hotel para acolher pessoas em situação de rua durante a pandemia</v>
      </c>
      <c r="C7" s="38" t="str">
        <f>INDEX(Completa!$4:$53,MATCH($A7,Completa!$A$4:$A$37,0),MATCH(C$3,Completa!$4:$4,0))</f>
        <v>https://bit.ly/3dz6gcT</v>
      </c>
    </row>
    <row r="8" spans="1:3" ht="58" x14ac:dyDescent="0.35">
      <c r="A8" s="50" t="s">
        <v>14</v>
      </c>
      <c r="B8" s="51" t="str">
        <f>INDEX(Completa!$4:$53,MATCH($A8,Completa!$A$4:$A$37,0),MATCH(B$3,Completa!$4:$4,0))</f>
        <v>Suspensão temporária das vacinas de rotina na rede de saúde pública, mas com vacinação em casa contra a gripe para idosos. Fixa quantidade máxima de produtos de combate ao Covid-19 por pessoa; Liberação R$ 23 milhões para municípios do interior combaterem o novo coronavírus; Abrigo Emergencial irá atender população de rua que faz parte do grupo de risco; Susam treina médicos para atendimento de pacientes de Covid-19 por Telemedicina; Projeto Fica na Rede, Maninho de conteúdo virtual,</v>
      </c>
      <c r="C8" s="51" t="str">
        <f>INDEX(Completa!$4:$53,MATCH($A8,Completa!$A$4:$A$37,0),MATCH(C$3,Completa!$4:$4,0))</f>
        <v>https://bit.ly/2xwR6Vm; https://bit.ly/2WMRglZ</v>
      </c>
    </row>
    <row r="9" spans="1:3" ht="58" x14ac:dyDescent="0.35">
      <c r="A9" s="50" t="s">
        <v>15</v>
      </c>
      <c r="B9" s="38" t="str">
        <f>INDEX(Completa!$4:$53,MATCH($A9,Completa!$A$4:$A$37,0),MATCH(B$3,Completa!$4:$4,0))</f>
        <v>Vacinação em drive-thru para idosos. Repasse de R$1,4 milhão para a saúde do município de Moji. Abrigo de pessoas em situação de rua no estádio Olímpico. Fixa quantidade máxima de produtos de combate ao Covid-19 por pessoa; Campus da Uepa auxilia na produção de álcool 70%;  Festival virtual Te Aquieta em Casa; Plataforma digital oferece suporte psicológico durante o distanciamento social</v>
      </c>
      <c r="C9" s="51" t="str">
        <f>INDEX(Completa!$4:$53,MATCH($A9,Completa!$A$4:$A$37,0),MATCH(C$3,Completa!$4:$4,0))</f>
        <v>https://bit.ly/2wweXV3; https://bit.ly/2WUjWJT</v>
      </c>
    </row>
    <row r="10" spans="1:3" x14ac:dyDescent="0.35">
      <c r="A10" s="50" t="s">
        <v>16</v>
      </c>
      <c r="B10" s="38" t="str">
        <f>INDEX(Completa!$4:$53,MATCH($A10,Completa!$A$4:$A$37,0),MATCH(B$3,Completa!$4:$4,0))</f>
        <v/>
      </c>
      <c r="C10" s="38" t="str">
        <f>INDEX(Completa!$4:$53,MATCH($A10,Completa!$A$4:$A$37,0),MATCH(C$3,Completa!$4:$4,0))</f>
        <v>https://bit.ly/3c6UlBV</v>
      </c>
    </row>
    <row r="11" spans="1:3" x14ac:dyDescent="0.35">
      <c r="A11" s="50" t="s">
        <v>17</v>
      </c>
      <c r="B11" s="38" t="str">
        <f>INDEX(Completa!$4:$53,MATCH($A11,Completa!$A$4:$A$37,0),MATCH(B$3,Completa!$4:$4,0))</f>
        <v>Projeto de mídia online “Cultura em Casa”</v>
      </c>
      <c r="C11" s="38" t="str">
        <f>INDEX(Completa!$4:$53,MATCH($A11,Completa!$A$4:$A$37,0),MATCH(C$3,Completa!$4:$4,0))</f>
        <v>https://bit.ly/3aqCc18</v>
      </c>
    </row>
    <row r="12" spans="1:3" ht="43.5" x14ac:dyDescent="0.35">
      <c r="A12" s="50" t="s">
        <v>18</v>
      </c>
      <c r="B12" s="38" t="str">
        <f>INDEX(Completa!$4:$53,MATCH($A12,Completa!$A$4:$A$37,0),MATCH(B$3,Completa!$4:$4,0))</f>
        <v>Autuação de praticas abusicas de preços de produtos de combate à Covid-19 e limitação da quantidade de vendas de produtos e alimentos; Produção de Máscaras pelo Sistema Prisional;  mapeamento georreferenciado para monitoramento do novo Coronavírus no Tocantins</v>
      </c>
      <c r="C12" s="38" t="str">
        <f>INDEX(Completa!$4:$53,MATCH($A12,Completa!$A$4:$A$37,0),MATCH(C$3,Completa!$4:$4,0))</f>
        <v>https://bit.ly/3dEOjtR; https://bit.ly/2WMtN4d</v>
      </c>
    </row>
    <row r="13" spans="1:3" x14ac:dyDescent="0.35">
      <c r="A13" s="45" t="s">
        <v>19</v>
      </c>
      <c r="B13" s="49"/>
      <c r="C13" s="49"/>
    </row>
    <row r="14" spans="1:3" ht="43.5" x14ac:dyDescent="0.35">
      <c r="A14" s="50" t="s">
        <v>20</v>
      </c>
      <c r="B14" s="38" t="str">
        <f>INDEX(Completa!$4:$53,MATCH($A14,Completa!$A$4:$A$37,0),MATCH(B$3,Completa!$4:$4,0))</f>
        <v>Programa Telemedicina (atendimento ao telefone de dúvidas sobre o Covid 19); Ampliação do Programa Remédio em Casa; Produção de Máscaras pelo Sistema Prisional; Festival Dendi de Casa Tem Cultura”, que vai selecionar conteúdos digitais de artistas alagoanos</v>
      </c>
      <c r="C14" s="38" t="str">
        <f>INDEX(Completa!$4:$53,MATCH($A14,Completa!$A$4:$A$37,0),MATCH(C$3,Completa!$4:$4,0))</f>
        <v>https://bit.ly/2UC2xTy</v>
      </c>
    </row>
    <row r="15" spans="1:3" x14ac:dyDescent="0.35">
      <c r="A15" s="50" t="s">
        <v>21</v>
      </c>
      <c r="B15" s="38" t="str">
        <f>INDEX(Completa!$4:$53,MATCH($A15,Completa!$A$4:$A$37,0),MATCH(B$3,Completa!$4:$4,0))</f>
        <v/>
      </c>
      <c r="C15" s="38" t="str">
        <f>INDEX(Completa!$4:$53,MATCH($A15,Completa!$A$4:$A$37,0),MATCH(C$3,Completa!$4:$4,0))</f>
        <v>https://bit.ly/2QOA4Zl; https://bit.ly/2UN4oGs</v>
      </c>
    </row>
    <row r="16" spans="1:3" ht="43.5" x14ac:dyDescent="0.35">
      <c r="A16" s="50" t="s">
        <v>22</v>
      </c>
      <c r="B16" s="38" t="str">
        <f>INDEX(Completa!$4:$53,MATCH($A16,Completa!$A$4:$A$37,0),MATCH(B$3,Completa!$4:$4,0))</f>
        <v>Programa TeleSaúde e Criação de Site (atendimento ao telefone de dúvidas sobre o Covid 19); Distribuição de produtos de prevenção em presídios; Procurações serão aceitas temporariamente sem o reconhecimento de firma;Festival Cultura DendiCasa; Produção de Máscaras pelo Sistema Prisional</v>
      </c>
      <c r="C16" s="38" t="str">
        <f>INDEX(Completa!$4:$53,MATCH($A16,Completa!$A$4:$A$37,0),MATCH(C$3,Completa!$4:$4,0))</f>
        <v>https://bit.ly/39h16iw</v>
      </c>
    </row>
    <row r="17" spans="1:3" ht="58" x14ac:dyDescent="0.35">
      <c r="A17" s="50" t="s">
        <v>23</v>
      </c>
      <c r="B17" s="38" t="str">
        <f>INDEX(Completa!$4:$53,MATCH($A17,Completa!$A$4:$A$37,0),MATCH(B$3,Completa!$4:$4,0))</f>
        <v>Criação de Centro de Testagem da População Infectada;   Projeto Conexão Cultural, que contrata apresentações via internet de artista; campanha de arrecadação de alimentos e itens de higiene e limpeza; Procon/MA fiscaliza supermercados e monitora preços de produtos durante pandemia; Criação de cadastro de voluntários; Criação da plataforma Maranhão Profissionalizado, com cursos online e gratuitos para população; Vacinação pelo sistema Drive-Thru contra a Influenza e H1N1.</v>
      </c>
      <c r="C17" s="38" t="str">
        <f>INDEX(Completa!$4:$53,MATCH($A17,Completa!$A$4:$A$37,0),MATCH(C$3,Completa!$4:$4,0))</f>
        <v>https://bit.ly/3bTETbT</v>
      </c>
    </row>
    <row r="18" spans="1:3" ht="58" x14ac:dyDescent="0.35">
      <c r="A18" s="50" t="s">
        <v>24</v>
      </c>
      <c r="B18" s="38" t="str">
        <f>INDEX(Completa!$4:$53,MATCH($A18,Completa!$A$4:$A$37,0),MATCH(B$3,Completa!$4:$4,0))</f>
        <v>Criação de Centro de Regulação Estadual Hospitalar exclusivo para os casos de Covid-19. Projeto ‘Meu Espaço – Compartilhando Cultura’ para apresentação artísticas on-line;; Antecipação de R$ 5 milhões do Cofinanciamento Estadual, que serão repassados para as Prefeituras investirem em ações de assistência social e determinou a suspensão da realização da prova de vida, por 90 dias, nos órgãos estaduais.</v>
      </c>
      <c r="C18" s="38" t="str">
        <f>INDEX(Completa!$4:$53,MATCH($A18,Completa!$A$4:$A$37,0),MATCH(C$3,Completa!$4:$4,0))</f>
        <v>https://bit.ly/3bxNLE6</v>
      </c>
    </row>
    <row r="19" spans="1:3" ht="29" x14ac:dyDescent="0.35">
      <c r="A19" s="50" t="s">
        <v>25</v>
      </c>
      <c r="B19" s="38" t="str">
        <f>INDEX(Completa!$4:$53,MATCH($A19,Completa!$A$4:$A$37,0),MATCH(B$3,Completa!$4:$4,0))</f>
        <v>Produção de 400 máscaras em espaço profissionalizante da Funase; Produção de EPIs pelo Sistema Prisional; Oferta de  Pontos de Cuidado à população em situação de rua e usuários de drogas. Projeto Palco em Casa de apresentação artisticas on-line</v>
      </c>
      <c r="C19" s="38" t="str">
        <f>INDEX(Completa!$4:$53,MATCH($A19,Completa!$A$4:$A$37,0),MATCH(C$3,Completa!$4:$4,0))</f>
        <v>https://bit.ly/2UOc2iA</v>
      </c>
    </row>
    <row r="20" spans="1:3" ht="58" x14ac:dyDescent="0.35">
      <c r="A20" s="50" t="s">
        <v>26</v>
      </c>
      <c r="B20" s="38" t="str">
        <f>INDEX(Completa!$4:$53,MATCH($A20,Completa!$A$4:$A$37,0),MATCH(B$3,Completa!$4:$4,0))</f>
        <v xml:space="preserve">Suspensão de Cortes de Água; Lançamento do “Festival Sossega o Facho em Casa” de conteúdos digitais; Distribuição de 1.200 livros durante a quarentena; Parceria com o Setor Privado para  produção de Equipamentos de Proteção Individual; Atendimento telefonico para orientação sobre a Covid-19; Pessoas em situação de rua são abrigadas em escola;  projeto “Te aquieta e lê” de doação de livros </v>
      </c>
      <c r="C20" s="38" t="str">
        <f>INDEX(Completa!$4:$53,MATCH($A20,Completa!$A$4:$A$37,0),MATCH(C$3,Completa!$4:$4,0))</f>
        <v>https://bit.ly/2X1LCwj</v>
      </c>
    </row>
    <row r="21" spans="1:3" ht="29" x14ac:dyDescent="0.35">
      <c r="A21" s="50" t="s">
        <v>27</v>
      </c>
      <c r="B21" s="38" t="str">
        <f>INDEX(Completa!$4:$53,MATCH($A21,Completa!$A$4:$A$37,0),MATCH(B$3,Completa!$4:$4,0))</f>
        <v>Chamamento Público Emergencial para contratação de serviços de publicidade para Campanha contra a Covid-19;  Destinação de R$ 3,6 milhões para reforçar a rede de assistência social dos municípios</v>
      </c>
      <c r="C21" s="38" t="str">
        <f>INDEX(Completa!$4:$53,MATCH($A21,Completa!$A$4:$A$37,0),MATCH(C$3,Completa!$4:$4,0))</f>
        <v>https://shar.es/aHvgFD</v>
      </c>
    </row>
    <row r="22" spans="1:3" x14ac:dyDescent="0.35">
      <c r="A22" s="50" t="s">
        <v>28</v>
      </c>
      <c r="B22" s="38" t="str">
        <f>INDEX(Completa!$4:$53,MATCH($A22,Completa!$A$4:$A$37,0),MATCH(B$3,Completa!$4:$4,0))</f>
        <v>Instalação de contêineres que serão utilizados para a triagem e atendimento médico de pacientes com síndromes gripais</v>
      </c>
      <c r="C22" s="38" t="str">
        <f>INDEX(Completa!$4:$53,MATCH($A22,Completa!$A$4:$A$37,0),MATCH(C$3,Completa!$4:$4,0))</f>
        <v>https://bit.ly/2UDGj3h</v>
      </c>
    </row>
    <row r="23" spans="1:3" x14ac:dyDescent="0.35">
      <c r="A23" s="45" t="s">
        <v>29</v>
      </c>
      <c r="B23" s="49"/>
      <c r="C23" s="49"/>
    </row>
    <row r="24" spans="1:3" ht="43.5" x14ac:dyDescent="0.35">
      <c r="A24" s="50" t="s">
        <v>30</v>
      </c>
      <c r="B24" s="38" t="str">
        <f>INDEX(Completa!$4:$53,MATCH($A24,Completa!$A$4:$A$37,0),MATCH(B$3,Completa!$4:$4,0))</f>
        <v>Aulas a distância para alunos da rede pública. Drive-thru de vacinação. Liberação de até R$ 250 mil para cada pesquisa de diagnóstico do coronavírus desenvolvida em Goiás; Parcerias para produção de milhares de máscaras e aventais; Projeto Cultura em Casa com apresenetações on-line; Abertura de "drive-thru" da vacinação da H1N1;</v>
      </c>
      <c r="C24" s="38" t="str">
        <f>INDEX(Completa!$4:$53,MATCH($A24,Completa!$A$4:$A$37,0),MATCH(C$3,Completa!$4:$4,0))</f>
        <v>https://bit.ly/39oDJ6T; https://bit.ly/39kNRxf</v>
      </c>
    </row>
    <row r="25" spans="1:3" ht="58" x14ac:dyDescent="0.35">
      <c r="A25" s="50" t="s">
        <v>31</v>
      </c>
      <c r="B25" s="38" t="str">
        <f>INDEX(Completa!$4:$53,MATCH($A25,Completa!$A$4:$A$37,0),MATCH(B$3,Completa!$4:$4,0))</f>
        <v>Abertura de canais para doação de recursos; Disponibilização de conteúdo digital nos canais online do Cine Teatro Cuiabá;  Programa Telessaúde de Mato Grosso  auxilia profissionais da saúde e esclarece dúvidas sobre coronavírus; Aplicação de multa para sobrepreço de produtos e serviços de combate ao Covid-19; Central de Atendimento para tirar dúvidas sobre coronavírus; Produção de Máscasras pelo Sistema Prisional; Destinação de R$ 8,5 milhões para área social dos 141 municípios</v>
      </c>
      <c r="C25" s="38" t="str">
        <f>INDEX(Completa!$4:$53,MATCH($A25,Completa!$A$4:$A$37,0),MATCH(C$3,Completa!$4:$4,0))</f>
        <v>https://bit.ly/2xu3mWk</v>
      </c>
    </row>
    <row r="26" spans="1:3" ht="29" x14ac:dyDescent="0.35">
      <c r="A26" s="50" t="s">
        <v>32</v>
      </c>
      <c r="B26" s="38" t="str">
        <f>INDEX(Completa!$4:$53,MATCH($A26,Completa!$A$4:$A$37,0),MATCH(B$3,Completa!$4:$4,0))</f>
        <v>Disk Corona, serviço para esclarecimento de dúvidas sobre o coronavírus; Projeto “MS Cultura Presente” no valor de R$ 1,3 milhão para produções artísticas on-line; Produção de EPIs pelo Sistema Prisional;</v>
      </c>
      <c r="C26" s="38" t="str">
        <f>INDEX(Completa!$4:$53,MATCH($A26,Completa!$A$4:$A$37,0),MATCH(C$3,Completa!$4:$4,0))</f>
        <v>https://bit.ly/2WX2rIT</v>
      </c>
    </row>
    <row r="27" spans="1:3" ht="43.5" x14ac:dyDescent="0.35">
      <c r="A27" s="50" t="s">
        <v>33</v>
      </c>
      <c r="B27" s="38" t="str">
        <f>INDEX(Completa!$4:$53,MATCH($A27,Completa!$A$4:$A$37,0),MATCH(B$3,Completa!$4:$4,0))</f>
        <v xml:space="preserve"> No intuito de combater o coronavírus, R$ 4,9 milhões para a manutenção, modernização e reequipamento das forças de segurança do DF; Produção de equipamentos de proteção pelo Sistema Prisional; Sejus lança cursos on-line para pessoas em isolamento social ; Iges-DF lança plataforma Especial Covid-19 com cursos</v>
      </c>
      <c r="C27" s="38" t="str">
        <f>INDEX(Completa!$4:$53,MATCH($A27,Completa!$A$4:$A$37,0),MATCH(C$3,Completa!$4:$4,0))</f>
        <v>https://bit.ly/2JvXjDI</v>
      </c>
    </row>
    <row r="28" spans="1:3" x14ac:dyDescent="0.35">
      <c r="A28" s="45" t="s">
        <v>34</v>
      </c>
      <c r="B28" s="49"/>
      <c r="C28" s="49"/>
    </row>
    <row r="29" spans="1:3" ht="43.5" x14ac:dyDescent="0.35">
      <c r="A29" s="50" t="s">
        <v>35</v>
      </c>
      <c r="B29" s="38" t="str">
        <f>INDEX(Completa!$4:$53,MATCH($A29,Completa!$A$4:$A$37,0),MATCH(B$3,Completa!$4:$4,0))</f>
        <v xml:space="preserve">Recebimento de doações de mais de 40 mil litros álcool 70%; Reforço na área de assistência social dos municípios com a antecipação da segunda parcela do cofinanciamento Fundo a Fundo; Artistas se apresentam em formato virtual no Festival 'Fico em Casa ES' </v>
      </c>
      <c r="C29" s="38" t="str">
        <f>INDEX(Completa!$4:$53,MATCH($A29,Completa!$A$4:$A$37,0),MATCH(C$3,Completa!$4:$4,0))</f>
        <v>https://bit.ly/3dYZmy2</v>
      </c>
    </row>
    <row r="30" spans="1:3" ht="58" x14ac:dyDescent="0.35">
      <c r="A30" s="50" t="s">
        <v>36</v>
      </c>
      <c r="B30" s="38" t="str">
        <f>INDEX(Completa!$4:$53,MATCH($A30,Completa!$A$4:$A$37,0),MATCH(B$3,Completa!$4:$4,0))</f>
        <v>Produção de Máscaras pelo Sistema Prisional; Arrecadação de Contribuições Voluntárias; Acordo com a Vale para aplicar mais de R$ 5 milhões em atendimento de pacientes do Covid-19; Codemge passa a fabricar equipamentos destinados ao tratamento e prevenção à Covid-19. ; Criação de força-tarefa contra aumento abusivo de preços; Liberação de cerca de R$ 300 milhões para enfrentamento da pandemia.</v>
      </c>
      <c r="C30" s="38" t="str">
        <f>INDEX(Completa!$4:$53,MATCH($A30,Completa!$A$4:$A$37,0),MATCH(C$3,Completa!$4:$4,0))</f>
        <v>https://bit.ly/2UFiXKB</v>
      </c>
    </row>
    <row r="31" spans="1:3" ht="43.5" x14ac:dyDescent="0.35">
      <c r="A31" s="50" t="s">
        <v>37</v>
      </c>
      <c r="B31" s="38" t="str">
        <f>INDEX(Completa!$4:$53,MATCH($A31,Completa!$A$4:$A$37,0),MATCH(B$3,Completa!$4:$4,0))</f>
        <v>Produção de 320 mil máscaras pelo Sistema Prisional; Criação de uma rede de testes para a COVID-19 em São Paulo; Antecipação da vacinação contra gripe para policiais; Criação de site para atendimento;  Destinação de R$ 325 milhões para a Secretaria da Saúde do Estado para ações de combate à pandemia.</v>
      </c>
      <c r="C31" s="38" t="str">
        <f>INDEX(Completa!$4:$53,MATCH($A31,Completa!$A$4:$A$37,0),MATCH(C$3,Completa!$4:$4,0))</f>
        <v>https://bit.ly/2Uk9r0A</v>
      </c>
    </row>
    <row r="32" spans="1:3" ht="101.5" x14ac:dyDescent="0.35">
      <c r="A32" s="50" t="s">
        <v>38</v>
      </c>
      <c r="B32" s="38" t="str">
        <f>INDEX(Completa!$4:$53,MATCH($A32,Completa!$A$4:$A$37,0),MATCH(B$3,Completa!$4:$4,0))</f>
        <v xml:space="preserve">Contingenciamento de R$ 7,6 bilhões de despesas não essenciais. Central telefônica lançada para informar sobre Covid-19.  Vacinação drive-thru. Aulas online a partir de parceria com o Google. Aporte de R$ 900 mil à UFRJ para pesquisas científicas relacionadas ao novo coronavírus. Autorização do cancelamento e reagendamento de passagens e pacotes de viagem sem taxas extras ou multas. Programa de voluntariado contra o coronavírus. Proíbe a majoração de preços sem justa causa, tomando como base de preços os praticados no dia 01/03/20; Produção de máscaras pelo Sistema Prisional; Projeto “Histórias por telefone“ serviço solidário durante isolamento social
</v>
      </c>
      <c r="C32" s="38" t="str">
        <f>INDEX(Completa!$4:$53,MATCH($A32,Completa!$A$4:$A$37,0),MATCH(C$3,Completa!$4:$4,0))</f>
        <v>https://bit.ly/2wvpPT6; https://bit.ly/2UO5tgQ</v>
      </c>
    </row>
    <row r="33" spans="1:3" x14ac:dyDescent="0.35">
      <c r="A33" s="45" t="s">
        <v>39</v>
      </c>
      <c r="B33" s="49"/>
      <c r="C33" s="49"/>
    </row>
    <row r="34" spans="1:3" ht="29" x14ac:dyDescent="0.35">
      <c r="A34" s="50" t="s">
        <v>40</v>
      </c>
      <c r="B34" s="38" t="str">
        <f>INDEX(Completa!$4:$53,MATCH($A34,Completa!$A$4:$A$37,0),MATCH(B$3,Completa!$4:$4,0))</f>
        <v>Antecipação e ampliação da campanha de vacinação; 12 mil litros de álcool 70% serão doados para as escolas estaduais; ​Tecpar começa a produzir álcool antisséptico para o Governo;  Lançamento de aplicativo para ajudar no combate à Covid-19</v>
      </c>
      <c r="C34" s="38" t="str">
        <f>INDEX(Completa!$4:$53,MATCH($A34,Completa!$A$4:$A$37,0),MATCH(C$3,Completa!$4:$4,0))</f>
        <v>https://bit.ly/2xrI7Vc</v>
      </c>
    </row>
    <row r="35" spans="1:3" ht="29" x14ac:dyDescent="0.35">
      <c r="A35" s="50" t="s">
        <v>41</v>
      </c>
      <c r="B35" s="38" t="str">
        <f>INDEX(Completa!$4:$53,MATCH($A35,Completa!$A$4:$A$37,0),MATCH(B$3,Completa!$4:$4,0))</f>
        <v>Distribuição 140 mil litros de álcool para enfrentamento à Covid-19; Produção de Máscaras pelo Sistema Prisional; Fundos estaduais destinam R$ 4,6 milhões para proteção de idosos</v>
      </c>
      <c r="C35" s="38" t="str">
        <f>INDEX(Completa!$4:$53,MATCH($A35,Completa!$A$4:$A$37,0),MATCH(C$3,Completa!$4:$4,0))</f>
        <v>https://bit.ly/3dyOfeO; https://bit.ly/2JgKI7d</v>
      </c>
    </row>
    <row r="36" spans="1:3" ht="29.5" thickBot="1" x14ac:dyDescent="0.4">
      <c r="A36" s="55" t="s">
        <v>42</v>
      </c>
      <c r="B36" s="59" t="str">
        <f>INDEX(Completa!$4:$53,MATCH($A36,Completa!$A$4:$A$37,0),MATCH(B$3,Completa!$4:$4,0))</f>
        <v>Antecipação do pagamento de R$ 7,8 milhões referentes à primeira parcela do cofinanciamento para a rede de assistência social dos municípios catarinenses.</v>
      </c>
      <c r="C36" s="59" t="str">
        <f>INDEX(Completa!$4:$53,MATCH($A36,Completa!$A$4:$A$37,0),MATCH(C$3,Completa!$4:$4,0))</f>
        <v>https://bit.ly/2WPEpPU; https://bit.ly/39jntUp; https://bit.ly/2yFBoYv</v>
      </c>
    </row>
    <row r="37" spans="1:3" ht="15" thickTop="1" x14ac:dyDescent="0.35">
      <c r="A37" s="91" t="s">
        <v>119</v>
      </c>
    </row>
    <row r="38" spans="1:3" x14ac:dyDescent="0.35">
      <c r="A38" s="35"/>
    </row>
    <row r="57" spans="1:1" x14ac:dyDescent="0.35">
      <c r="A57" s="89"/>
    </row>
    <row r="58" spans="1:1" x14ac:dyDescent="0.35">
      <c r="A58" s="87"/>
    </row>
    <row r="59" spans="1:1" x14ac:dyDescent="0.35">
      <c r="A59" s="89"/>
    </row>
    <row r="60" spans="1:1" x14ac:dyDescent="0.35">
      <c r="A60" s="89"/>
    </row>
    <row r="61" spans="1:1" x14ac:dyDescent="0.35">
      <c r="A61" s="89"/>
    </row>
    <row r="62" spans="1:1" x14ac:dyDescent="0.35">
      <c r="A62" s="89"/>
    </row>
    <row r="63" spans="1:1" x14ac:dyDescent="0.35">
      <c r="A63" s="89"/>
    </row>
    <row r="64" spans="1:1" x14ac:dyDescent="0.35">
      <c r="A64" s="89"/>
    </row>
    <row r="65" spans="1:1" x14ac:dyDescent="0.35">
      <c r="A65" s="89"/>
    </row>
    <row r="66" spans="1:1" x14ac:dyDescent="0.35">
      <c r="A66" s="87"/>
    </row>
    <row r="67" spans="1:1" x14ac:dyDescent="0.35">
      <c r="A67" s="89"/>
    </row>
    <row r="68" spans="1:1" x14ac:dyDescent="0.35">
      <c r="A68" s="87"/>
    </row>
    <row r="69" spans="1:1" x14ac:dyDescent="0.35">
      <c r="A69" s="89"/>
    </row>
    <row r="70" spans="1:1" x14ac:dyDescent="0.35">
      <c r="A70" s="89"/>
    </row>
    <row r="71" spans="1:1" x14ac:dyDescent="0.35">
      <c r="A71" s="89"/>
    </row>
    <row r="72" spans="1:1" x14ac:dyDescent="0.35">
      <c r="A72" s="89"/>
    </row>
    <row r="73" spans="1:1" x14ac:dyDescent="0.35">
      <c r="A73" s="89"/>
    </row>
    <row r="74" spans="1:1" x14ac:dyDescent="0.35">
      <c r="A74" s="89"/>
    </row>
    <row r="75" spans="1:1" x14ac:dyDescent="0.35">
      <c r="A75" s="89"/>
    </row>
    <row r="76" spans="1:1" x14ac:dyDescent="0.35">
      <c r="A76" s="89"/>
    </row>
    <row r="77" spans="1:1" x14ac:dyDescent="0.35">
      <c r="A77" s="89"/>
    </row>
    <row r="78" spans="1:1" x14ac:dyDescent="0.35">
      <c r="A78" s="87"/>
    </row>
    <row r="79" spans="1:1" x14ac:dyDescent="0.35">
      <c r="A79" s="89"/>
    </row>
    <row r="80" spans="1:1" x14ac:dyDescent="0.35">
      <c r="A80" s="87"/>
    </row>
    <row r="81" spans="1:1" x14ac:dyDescent="0.35">
      <c r="A81" s="89"/>
    </row>
    <row r="82" spans="1:1" x14ac:dyDescent="0.35">
      <c r="A82" s="89"/>
    </row>
    <row r="83" spans="1:1" x14ac:dyDescent="0.35">
      <c r="A83" s="89"/>
    </row>
    <row r="84" spans="1:1" x14ac:dyDescent="0.35">
      <c r="A84" s="89"/>
    </row>
    <row r="85" spans="1:1" x14ac:dyDescent="0.35">
      <c r="A85" s="87"/>
    </row>
    <row r="86" spans="1:1" x14ac:dyDescent="0.35">
      <c r="A86" s="89"/>
    </row>
    <row r="87" spans="1:1" x14ac:dyDescent="0.35">
      <c r="A87" s="87"/>
    </row>
    <row r="88" spans="1:1" x14ac:dyDescent="0.35">
      <c r="A88" s="89"/>
    </row>
    <row r="89" spans="1:1" x14ac:dyDescent="0.35">
      <c r="A89" s="89"/>
    </row>
    <row r="90" spans="1:1" x14ac:dyDescent="0.35">
      <c r="A90" s="89"/>
    </row>
    <row r="91" spans="1:1" x14ac:dyDescent="0.35">
      <c r="A91" s="89"/>
    </row>
    <row r="92" spans="1:1" x14ac:dyDescent="0.35">
      <c r="A92" s="87"/>
    </row>
    <row r="93" spans="1:1" x14ac:dyDescent="0.35">
      <c r="A93" s="89"/>
    </row>
    <row r="94" spans="1:1" x14ac:dyDescent="0.35">
      <c r="A94" s="87"/>
    </row>
    <row r="95" spans="1:1" x14ac:dyDescent="0.35">
      <c r="A95" s="89"/>
    </row>
    <row r="96" spans="1:1" x14ac:dyDescent="0.35">
      <c r="A96" s="89"/>
    </row>
    <row r="97" spans="1:1" x14ac:dyDescent="0.35">
      <c r="A97" s="89"/>
    </row>
  </sheetData>
  <conditionalFormatting sqref="B32">
    <cfRule type="iconSet" priority="104">
      <iconSet iconSet="3Symbols2" showValue="0">
        <cfvo type="percent" val="0"/>
        <cfvo type="num" val="0.5"/>
        <cfvo type="num" val="1"/>
      </iconSet>
    </cfRule>
  </conditionalFormatting>
  <conditionalFormatting sqref="B7">
    <cfRule type="iconSet" priority="102">
      <iconSet iconSet="3Symbols2" showValue="0">
        <cfvo type="percent" val="0"/>
        <cfvo type="num" val="0.5"/>
        <cfvo type="num" val="1"/>
      </iconSet>
    </cfRule>
  </conditionalFormatting>
  <conditionalFormatting sqref="B8">
    <cfRule type="iconSet" priority="101">
      <iconSet iconSet="3Symbols2" showValue="0">
        <cfvo type="percent" val="0"/>
        <cfvo type="num" val="0.5"/>
        <cfvo type="num" val="1"/>
      </iconSet>
    </cfRule>
  </conditionalFormatting>
  <conditionalFormatting sqref="B9">
    <cfRule type="iconSet" priority="100">
      <iconSet iconSet="3Symbols2" showValue="0">
        <cfvo type="percent" val="0"/>
        <cfvo type="num" val="0.5"/>
        <cfvo type="num" val="1"/>
      </iconSet>
    </cfRule>
  </conditionalFormatting>
  <conditionalFormatting sqref="B14">
    <cfRule type="iconSet" priority="82">
      <iconSet iconSet="3Symbols2" showValue="0">
        <cfvo type="percent" val="0"/>
        <cfvo type="num" val="0.5"/>
        <cfvo type="num" val="1"/>
      </iconSet>
    </cfRule>
  </conditionalFormatting>
  <conditionalFormatting sqref="B15">
    <cfRule type="iconSet" priority="81">
      <iconSet iconSet="3Symbols2" showValue="0">
        <cfvo type="percent" val="0"/>
        <cfvo type="num" val="0.5"/>
        <cfvo type="num" val="1"/>
      </iconSet>
    </cfRule>
  </conditionalFormatting>
  <conditionalFormatting sqref="B19">
    <cfRule type="iconSet" priority="80">
      <iconSet iconSet="3Symbols2" showValue="0">
        <cfvo type="percent" val="0"/>
        <cfvo type="num" val="0.5"/>
        <cfvo type="num" val="1"/>
      </iconSet>
    </cfRule>
  </conditionalFormatting>
  <conditionalFormatting sqref="B22">
    <cfRule type="iconSet" priority="79">
      <iconSet iconSet="3Symbols2" showValue="0">
        <cfvo type="percent" val="0"/>
        <cfvo type="num" val="0.5"/>
        <cfvo type="num" val="1"/>
      </iconSet>
    </cfRule>
  </conditionalFormatting>
  <conditionalFormatting sqref="B16">
    <cfRule type="iconSet" priority="78">
      <iconSet iconSet="3Symbols2" showValue="0">
        <cfvo type="percent" val="0"/>
        <cfvo type="num" val="0.5"/>
        <cfvo type="num" val="1"/>
      </iconSet>
    </cfRule>
  </conditionalFormatting>
  <conditionalFormatting sqref="B17">
    <cfRule type="iconSet" priority="77">
      <iconSet iconSet="3Symbols2" showValue="0">
        <cfvo type="percent" val="0"/>
        <cfvo type="num" val="0.5"/>
        <cfvo type="num" val="1"/>
      </iconSet>
    </cfRule>
  </conditionalFormatting>
  <conditionalFormatting sqref="B18">
    <cfRule type="iconSet" priority="76">
      <iconSet iconSet="3Symbols2" showValue="0">
        <cfvo type="percent" val="0"/>
        <cfvo type="num" val="0.5"/>
        <cfvo type="num" val="1"/>
      </iconSet>
    </cfRule>
  </conditionalFormatting>
  <conditionalFormatting sqref="B20">
    <cfRule type="iconSet" priority="74">
      <iconSet iconSet="3Symbols2" showValue="0">
        <cfvo type="percent" val="0"/>
        <cfvo type="num" val="0.5"/>
        <cfvo type="num" val="1"/>
      </iconSet>
    </cfRule>
  </conditionalFormatting>
  <conditionalFormatting sqref="B21">
    <cfRule type="iconSet" priority="73">
      <iconSet iconSet="3Symbols2" showValue="0">
        <cfvo type="percent" val="0"/>
        <cfvo type="num" val="0.5"/>
        <cfvo type="num" val="1"/>
      </iconSet>
    </cfRule>
  </conditionalFormatting>
  <conditionalFormatting sqref="B25">
    <cfRule type="iconSet" priority="66">
      <iconSet iconSet="3Symbols2" showValue="0">
        <cfvo type="percent" val="0"/>
        <cfvo type="num" val="0.5"/>
        <cfvo type="num" val="1"/>
      </iconSet>
    </cfRule>
  </conditionalFormatting>
  <conditionalFormatting sqref="B26">
    <cfRule type="iconSet" priority="65">
      <iconSet iconSet="3Symbols2" showValue="0">
        <cfvo type="percent" val="0"/>
        <cfvo type="num" val="0.5"/>
        <cfvo type="num" val="1"/>
      </iconSet>
    </cfRule>
  </conditionalFormatting>
  <conditionalFormatting sqref="B31">
    <cfRule type="iconSet" priority="58">
      <iconSet iconSet="3Symbols2" showValue="0">
        <cfvo type="percent" val="0"/>
        <cfvo type="num" val="0.5"/>
        <cfvo type="num" val="1"/>
      </iconSet>
    </cfRule>
  </conditionalFormatting>
  <conditionalFormatting sqref="C32">
    <cfRule type="iconSet" priority="57">
      <iconSet iconSet="3Symbols2" showValue="0">
        <cfvo type="percent" val="0"/>
        <cfvo type="num" val="0.5"/>
        <cfvo type="num" val="1"/>
      </iconSet>
    </cfRule>
  </conditionalFormatting>
  <conditionalFormatting sqref="C6">
    <cfRule type="iconSet" priority="56">
      <iconSet iconSet="3Symbols2" showValue="0">
        <cfvo type="percent" val="0"/>
        <cfvo type="num" val="0.5"/>
        <cfvo type="num" val="1"/>
      </iconSet>
    </cfRule>
  </conditionalFormatting>
  <conditionalFormatting sqref="C7">
    <cfRule type="iconSet" priority="55">
      <iconSet iconSet="3Symbols2" showValue="0">
        <cfvo type="percent" val="0"/>
        <cfvo type="num" val="0.5"/>
        <cfvo type="num" val="1"/>
      </iconSet>
    </cfRule>
  </conditionalFormatting>
  <conditionalFormatting sqref="C14">
    <cfRule type="iconSet" priority="52">
      <iconSet iconSet="3Symbols2" showValue="0">
        <cfvo type="percent" val="0"/>
        <cfvo type="num" val="0.5"/>
        <cfvo type="num" val="1"/>
      </iconSet>
    </cfRule>
  </conditionalFormatting>
  <conditionalFormatting sqref="C15">
    <cfRule type="iconSet" priority="51">
      <iconSet iconSet="3Symbols2" showValue="0">
        <cfvo type="percent" val="0"/>
        <cfvo type="num" val="0.5"/>
        <cfvo type="num" val="1"/>
      </iconSet>
    </cfRule>
  </conditionalFormatting>
  <conditionalFormatting sqref="C19">
    <cfRule type="iconSet" priority="50">
      <iconSet iconSet="3Symbols2" showValue="0">
        <cfvo type="percent" val="0"/>
        <cfvo type="num" val="0.5"/>
        <cfvo type="num" val="1"/>
      </iconSet>
    </cfRule>
  </conditionalFormatting>
  <conditionalFormatting sqref="C22">
    <cfRule type="iconSet" priority="49">
      <iconSet iconSet="3Symbols2" showValue="0">
        <cfvo type="percent" val="0"/>
        <cfvo type="num" val="0.5"/>
        <cfvo type="num" val="1"/>
      </iconSet>
    </cfRule>
  </conditionalFormatting>
  <conditionalFormatting sqref="C16">
    <cfRule type="iconSet" priority="48">
      <iconSet iconSet="3Symbols2" showValue="0">
        <cfvo type="percent" val="0"/>
        <cfvo type="num" val="0.5"/>
        <cfvo type="num" val="1"/>
      </iconSet>
    </cfRule>
  </conditionalFormatting>
  <conditionalFormatting sqref="C17">
    <cfRule type="iconSet" priority="47">
      <iconSet iconSet="3Symbols2" showValue="0">
        <cfvo type="percent" val="0"/>
        <cfvo type="num" val="0.5"/>
        <cfvo type="num" val="1"/>
      </iconSet>
    </cfRule>
  </conditionalFormatting>
  <conditionalFormatting sqref="C18">
    <cfRule type="iconSet" priority="46">
      <iconSet iconSet="3Symbols2" showValue="0">
        <cfvo type="percent" val="0"/>
        <cfvo type="num" val="0.5"/>
        <cfvo type="num" val="1"/>
      </iconSet>
    </cfRule>
  </conditionalFormatting>
  <conditionalFormatting sqref="C20">
    <cfRule type="iconSet" priority="45">
      <iconSet iconSet="3Symbols2" showValue="0">
        <cfvo type="percent" val="0"/>
        <cfvo type="num" val="0.5"/>
        <cfvo type="num" val="1"/>
      </iconSet>
    </cfRule>
  </conditionalFormatting>
  <conditionalFormatting sqref="C21">
    <cfRule type="iconSet" priority="44">
      <iconSet iconSet="3Symbols2" showValue="0">
        <cfvo type="percent" val="0"/>
        <cfvo type="num" val="0.5"/>
        <cfvo type="num" val="1"/>
      </iconSet>
    </cfRule>
  </conditionalFormatting>
  <conditionalFormatting sqref="C25">
    <cfRule type="iconSet" priority="43">
      <iconSet iconSet="3Symbols2" showValue="0">
        <cfvo type="percent" val="0"/>
        <cfvo type="num" val="0.5"/>
        <cfvo type="num" val="1"/>
      </iconSet>
    </cfRule>
  </conditionalFormatting>
  <conditionalFormatting sqref="C26">
    <cfRule type="iconSet" priority="42">
      <iconSet iconSet="3Symbols2" showValue="0">
        <cfvo type="percent" val="0"/>
        <cfvo type="num" val="0.5"/>
        <cfvo type="num" val="1"/>
      </iconSet>
    </cfRule>
  </conditionalFormatting>
  <conditionalFormatting sqref="C31">
    <cfRule type="iconSet" priority="41">
      <iconSet iconSet="3Symbols2" showValue="0">
        <cfvo type="percent" val="0"/>
        <cfvo type="num" val="0.5"/>
        <cfvo type="num" val="1"/>
      </iconSet>
    </cfRule>
  </conditionalFormatting>
  <conditionalFormatting sqref="C8">
    <cfRule type="iconSet" priority="2">
      <iconSet iconSet="3Symbols2" showValue="0">
        <cfvo type="percent" val="0"/>
        <cfvo type="num" val="0.5"/>
        <cfvo type="num" val="1"/>
      </iconSet>
    </cfRule>
  </conditionalFormatting>
  <conditionalFormatting sqref="C9">
    <cfRule type="iconSet" priority="1">
      <iconSet iconSet="3Symbols2" showValue="0">
        <cfvo type="percent" val="0"/>
        <cfvo type="num" val="0.5"/>
        <cfvo type="num" val="1"/>
      </iconSet>
    </cfRule>
  </conditionalFormatting>
  <pageMargins left="0.511811024" right="0.511811024" top="0.78740157499999996" bottom="0.78740157499999996" header="0.31496062000000002" footer="0.31496062000000002"/>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Completa</vt:lpstr>
      <vt:lpstr>Resumo</vt:lpstr>
      <vt:lpstr>Alteraçoes</vt:lpstr>
      <vt:lpstr>Parte1</vt:lpstr>
      <vt:lpstr>Parte2</vt:lpstr>
      <vt:lpstr>Parte3</vt:lpstr>
      <vt:lpstr>Parte4</vt:lpstr>
      <vt:lpstr>Parte5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Matheus Rosa Ribeiro</dc:creator>
  <cp:lastModifiedBy>CPD</cp:lastModifiedBy>
  <dcterms:created xsi:type="dcterms:W3CDTF">2020-03-26T15:58:02Z</dcterms:created>
  <dcterms:modified xsi:type="dcterms:W3CDTF">2020-04-07T21:57:20Z</dcterms:modified>
</cp:coreProperties>
</file>