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raulio Borges\Desktop\"/>
    </mc:Choice>
  </mc:AlternateContent>
  <xr:revisionPtr revIDLastSave="0" documentId="13_ncr:1_{13E970E3-68B0-4182-AAFD-FFBE921AEDAD}" xr6:coauthVersionLast="47" xr6:coauthVersionMax="47" xr10:uidLastSave="{00000000-0000-0000-0000-000000000000}"/>
  <bookViews>
    <workbookView xWindow="-108" yWindow="-108" windowWidth="23256" windowHeight="12456" xr2:uid="{3D53D282-183A-453D-996D-511523C10896}"/>
  </bookViews>
  <sheets>
    <sheet name="Dados_observados_mensais" sheetId="1" r:id="rId1"/>
    <sheet name="Dados_obs_projetados_2001_2031" sheetId="3" r:id="rId2"/>
    <sheet name="Premissas_projeções_até_2031"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 l="1"/>
  <c r="F15" i="3"/>
  <c r="F16" i="3"/>
  <c r="F17" i="3"/>
  <c r="F18" i="3"/>
  <c r="F19" i="3"/>
  <c r="F20" i="3"/>
  <c r="F21" i="3"/>
  <c r="F22" i="3"/>
  <c r="F23" i="3"/>
  <c r="F24" i="3"/>
  <c r="F25" i="3"/>
  <c r="F26" i="3"/>
  <c r="F27" i="3"/>
  <c r="F28" i="3"/>
  <c r="F29" i="3"/>
  <c r="F30" i="3"/>
  <c r="F31" i="3"/>
  <c r="F32" i="3"/>
  <c r="F33" i="3"/>
  <c r="F13" i="3"/>
  <c r="E143" i="1"/>
  <c r="E142" i="1"/>
  <c r="E141" i="1"/>
  <c r="E140" i="1"/>
  <c r="F139" i="1"/>
  <c r="G139" i="1" s="1"/>
  <c r="E139" i="1"/>
  <c r="E138" i="1"/>
  <c r="E137" i="1"/>
  <c r="E136" i="1"/>
  <c r="F135" i="1"/>
  <c r="G135" i="1" s="1"/>
  <c r="E135" i="1"/>
  <c r="E134" i="1"/>
  <c r="E133" i="1"/>
  <c r="E132" i="1"/>
  <c r="F131" i="1"/>
  <c r="G131" i="1" s="1"/>
  <c r="E131" i="1"/>
  <c r="F142" i="1" s="1"/>
  <c r="G142" i="1" s="1"/>
  <c r="E130" i="1"/>
  <c r="F141" i="1" s="1"/>
  <c r="G141" i="1" s="1"/>
  <c r="E129" i="1"/>
  <c r="E128" i="1"/>
  <c r="E127" i="1"/>
  <c r="F138" i="1" s="1"/>
  <c r="G138" i="1" s="1"/>
  <c r="F126" i="1"/>
  <c r="G126" i="1" s="1"/>
  <c r="E126" i="1"/>
  <c r="F137" i="1" s="1"/>
  <c r="G137" i="1" s="1"/>
  <c r="E125" i="1"/>
  <c r="E124" i="1"/>
  <c r="E123" i="1"/>
  <c r="F134" i="1" s="1"/>
  <c r="G134" i="1" s="1"/>
  <c r="E122" i="1"/>
  <c r="E121" i="1"/>
  <c r="F132" i="1" s="1"/>
  <c r="G132" i="1" s="1"/>
  <c r="E120" i="1"/>
  <c r="E119" i="1"/>
  <c r="F130" i="1" s="1"/>
  <c r="G130" i="1" s="1"/>
  <c r="E118" i="1"/>
  <c r="F129" i="1" s="1"/>
  <c r="G129" i="1" s="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F90" i="1" s="1"/>
  <c r="G90" i="1" s="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F55" i="1" s="1"/>
  <c r="G55" i="1" s="1"/>
  <c r="E43" i="1"/>
  <c r="F54" i="1" s="1"/>
  <c r="G54" i="1" s="1"/>
  <c r="E42" i="1"/>
  <c r="F53" i="1" s="1"/>
  <c r="G53" i="1" s="1"/>
  <c r="E41" i="1"/>
  <c r="F52" i="1" s="1"/>
  <c r="G52" i="1" s="1"/>
  <c r="E40" i="1"/>
  <c r="F51" i="1" s="1"/>
  <c r="G51" i="1" s="1"/>
  <c r="E39" i="1"/>
  <c r="F38" i="1"/>
  <c r="G38" i="1" s="1"/>
  <c r="E38" i="1"/>
  <c r="F49" i="1" s="1"/>
  <c r="G49" i="1" s="1"/>
  <c r="E37" i="1"/>
  <c r="F48" i="1" s="1"/>
  <c r="G48" i="1" s="1"/>
  <c r="E36" i="1"/>
  <c r="F35" i="1"/>
  <c r="G35" i="1" s="1"/>
  <c r="E35" i="1"/>
  <c r="F46" i="1" s="1"/>
  <c r="G46" i="1" s="1"/>
  <c r="E34" i="1"/>
  <c r="F45" i="1" s="1"/>
  <c r="G45" i="1" s="1"/>
  <c r="E33" i="1"/>
  <c r="F32" i="1"/>
  <c r="G32" i="1" s="1"/>
  <c r="E32" i="1"/>
  <c r="F43" i="1" s="1"/>
  <c r="G43" i="1" s="1"/>
  <c r="E31" i="1"/>
  <c r="F42" i="1" s="1"/>
  <c r="G42" i="1" s="1"/>
  <c r="E30" i="1"/>
  <c r="F41" i="1" s="1"/>
  <c r="G41" i="1" s="1"/>
  <c r="F29" i="1"/>
  <c r="G29" i="1" s="1"/>
  <c r="E29" i="1"/>
  <c r="F40" i="1" s="1"/>
  <c r="G40" i="1" s="1"/>
  <c r="E28" i="1"/>
  <c r="F39" i="1" s="1"/>
  <c r="G39" i="1" s="1"/>
  <c r="E27" i="1"/>
  <c r="E26" i="1"/>
  <c r="F37" i="1" s="1"/>
  <c r="G37" i="1" s="1"/>
  <c r="E25" i="1"/>
  <c r="F36" i="1" s="1"/>
  <c r="G36" i="1" s="1"/>
  <c r="E24" i="1"/>
  <c r="F34" i="1" s="1"/>
  <c r="G34" i="1" s="1"/>
  <c r="E23" i="1"/>
  <c r="E22" i="1"/>
  <c r="F31" i="1" s="1"/>
  <c r="G31" i="1" s="1"/>
  <c r="E21" i="1"/>
  <c r="E20" i="1"/>
  <c r="E19" i="1"/>
  <c r="F30" i="1" s="1"/>
  <c r="G30" i="1" s="1"/>
  <c r="E18" i="1"/>
  <c r="E17" i="1"/>
  <c r="F28" i="1" s="1"/>
  <c r="G28" i="1" s="1"/>
  <c r="E16" i="1"/>
  <c r="F26" i="1" s="1"/>
  <c r="G26" i="1" s="1"/>
  <c r="E15" i="1"/>
  <c r="E14" i="1"/>
  <c r="F25" i="1" s="1"/>
  <c r="G25" i="1" s="1"/>
  <c r="E13" i="1"/>
  <c r="E12" i="1"/>
  <c r="E11" i="1"/>
  <c r="F22" i="1" s="1"/>
  <c r="G22" i="1" s="1"/>
  <c r="E10" i="1"/>
  <c r="E9" i="1"/>
  <c r="E8" i="1"/>
  <c r="E7" i="1"/>
  <c r="E6" i="1"/>
  <c r="E5" i="1"/>
  <c r="E4" i="1"/>
  <c r="E3" i="1"/>
  <c r="E2" i="1"/>
  <c r="F23" i="1" l="1"/>
  <c r="G23" i="1" s="1"/>
  <c r="F44" i="1"/>
  <c r="G44" i="1" s="1"/>
  <c r="F47" i="1"/>
  <c r="G47" i="1" s="1"/>
  <c r="F50" i="1"/>
  <c r="G50" i="1" s="1"/>
  <c r="F59" i="1"/>
  <c r="G59" i="1" s="1"/>
  <c r="F143" i="1"/>
  <c r="G143" i="1" s="1"/>
  <c r="F13" i="1"/>
  <c r="G13" i="1" s="1"/>
  <c r="F24" i="1"/>
  <c r="G24" i="1" s="1"/>
  <c r="F27" i="1"/>
  <c r="G27" i="1" s="1"/>
  <c r="F136" i="1"/>
  <c r="G136" i="1" s="1"/>
  <c r="F140" i="1"/>
  <c r="G140" i="1" s="1"/>
  <c r="F33" i="1"/>
  <c r="G33" i="1" s="1"/>
  <c r="F133" i="1"/>
  <c r="G133" i="1" s="1"/>
  <c r="F21" i="1"/>
  <c r="G21" i="1" s="1"/>
  <c r="F18" i="1"/>
  <c r="G18" i="1" s="1"/>
  <c r="F75" i="1"/>
  <c r="G75" i="1" s="1"/>
  <c r="F20" i="1"/>
  <c r="G20" i="1" s="1"/>
  <c r="F69" i="1"/>
  <c r="G69" i="1" s="1"/>
  <c r="F99" i="1"/>
  <c r="G99" i="1" s="1"/>
  <c r="F116" i="1"/>
  <c r="G116" i="1" s="1"/>
  <c r="F114" i="1"/>
  <c r="G114" i="1" s="1"/>
  <c r="F15" i="1"/>
  <c r="G15" i="1" s="1"/>
  <c r="F17" i="1"/>
  <c r="G17" i="1" s="1"/>
  <c r="F82" i="1"/>
  <c r="G82" i="1" s="1"/>
  <c r="F64" i="1"/>
  <c r="G64" i="1" s="1"/>
  <c r="F66" i="1"/>
  <c r="G66" i="1" s="1"/>
  <c r="F91" i="1"/>
  <c r="G91" i="1" s="1"/>
  <c r="F19" i="1"/>
  <c r="G19" i="1" s="1"/>
  <c r="F63" i="1"/>
  <c r="G63" i="1" s="1"/>
  <c r="F80" i="1"/>
  <c r="G80" i="1" s="1"/>
  <c r="F72" i="1"/>
  <c r="G72" i="1" s="1"/>
  <c r="F74" i="1"/>
  <c r="G74" i="1" s="1"/>
  <c r="F14" i="1"/>
  <c r="G14" i="1" s="1"/>
  <c r="F16" i="1"/>
  <c r="G16" i="1" s="1"/>
  <c r="F83" i="1"/>
  <c r="G83" i="1" s="1"/>
  <c r="F106" i="1"/>
  <c r="G106" i="1" s="1"/>
  <c r="F98" i="1"/>
  <c r="G98" i="1" s="1"/>
  <c r="F112" i="1"/>
  <c r="G112" i="1" s="1"/>
  <c r="F110" i="1"/>
  <c r="G110" i="1" s="1"/>
  <c r="F120" i="1"/>
  <c r="G120" i="1" s="1"/>
  <c r="F118" i="1"/>
  <c r="G118" i="1" s="1"/>
  <c r="F62" i="1"/>
  <c r="G62" i="1" s="1"/>
  <c r="F65" i="1"/>
  <c r="G65" i="1" s="1"/>
  <c r="F68" i="1"/>
  <c r="G68" i="1" s="1"/>
  <c r="F57" i="1"/>
  <c r="G57" i="1" s="1"/>
  <c r="F61" i="1"/>
  <c r="G61" i="1" s="1"/>
  <c r="F58" i="1"/>
  <c r="G58" i="1" s="1"/>
  <c r="F67" i="1"/>
  <c r="G67" i="1" s="1"/>
  <c r="F88" i="1"/>
  <c r="G88" i="1" s="1"/>
  <c r="F96" i="1"/>
  <c r="G96" i="1" s="1"/>
  <c r="F77" i="1"/>
  <c r="G77" i="1" s="1"/>
  <c r="F85" i="1"/>
  <c r="G85" i="1" s="1"/>
  <c r="F93" i="1"/>
  <c r="G93" i="1" s="1"/>
  <c r="F102" i="1"/>
  <c r="G102" i="1" s="1"/>
  <c r="F125" i="1"/>
  <c r="G125" i="1" s="1"/>
  <c r="F124" i="1"/>
  <c r="G124" i="1" s="1"/>
  <c r="F71" i="1"/>
  <c r="G71" i="1" s="1"/>
  <c r="F79" i="1"/>
  <c r="G79" i="1" s="1"/>
  <c r="F87" i="1"/>
  <c r="G87" i="1" s="1"/>
  <c r="F95" i="1"/>
  <c r="G95" i="1" s="1"/>
  <c r="F101" i="1"/>
  <c r="G101" i="1" s="1"/>
  <c r="F105" i="1"/>
  <c r="G105" i="1" s="1"/>
  <c r="F109" i="1"/>
  <c r="G109" i="1" s="1"/>
  <c r="F113" i="1"/>
  <c r="G113" i="1" s="1"/>
  <c r="F117" i="1"/>
  <c r="G117" i="1" s="1"/>
  <c r="F123" i="1"/>
  <c r="G123" i="1" s="1"/>
  <c r="F60" i="1"/>
  <c r="G60" i="1" s="1"/>
  <c r="F76" i="1"/>
  <c r="G76" i="1" s="1"/>
  <c r="F84" i="1"/>
  <c r="G84" i="1" s="1"/>
  <c r="F92" i="1"/>
  <c r="G92" i="1" s="1"/>
  <c r="F122" i="1"/>
  <c r="G122" i="1" s="1"/>
  <c r="F56" i="1"/>
  <c r="G56" i="1" s="1"/>
  <c r="F73" i="1"/>
  <c r="G73" i="1" s="1"/>
  <c r="F81" i="1"/>
  <c r="G81" i="1" s="1"/>
  <c r="F89" i="1"/>
  <c r="G89" i="1" s="1"/>
  <c r="F97" i="1"/>
  <c r="G97" i="1" s="1"/>
  <c r="F100" i="1"/>
  <c r="G100" i="1" s="1"/>
  <c r="F104" i="1"/>
  <c r="G104" i="1" s="1"/>
  <c r="F108" i="1"/>
  <c r="G108" i="1" s="1"/>
  <c r="F121" i="1"/>
  <c r="G121" i="1" s="1"/>
  <c r="F70" i="1"/>
  <c r="G70" i="1" s="1"/>
  <c r="F78" i="1"/>
  <c r="G78" i="1" s="1"/>
  <c r="F86" i="1"/>
  <c r="G86" i="1" s="1"/>
  <c r="F94" i="1"/>
  <c r="G94" i="1" s="1"/>
  <c r="F128" i="1"/>
  <c r="G128" i="1" s="1"/>
  <c r="F103" i="1"/>
  <c r="G103" i="1" s="1"/>
  <c r="F107" i="1"/>
  <c r="G107" i="1" s="1"/>
  <c r="F111" i="1"/>
  <c r="G111" i="1" s="1"/>
  <c r="F115" i="1"/>
  <c r="G115" i="1" s="1"/>
  <c r="F119" i="1"/>
  <c r="G119" i="1" s="1"/>
  <c r="F127" i="1"/>
  <c r="G127" i="1" s="1"/>
</calcChain>
</file>

<file path=xl/sharedStrings.xml><?xml version="1.0" encoding="utf-8"?>
<sst xmlns="http://schemas.openxmlformats.org/spreadsheetml/2006/main" count="106" uniqueCount="42">
  <si>
    <t>Tributos federais CNAE ligadas ao setor extrativo mineral (excluindo contribuições previdenciárias) - no mês, em R$ milhões correntes</t>
  </si>
  <si>
    <t>Receitas de exploração de recursos naturais (inclui óleo-lucro do regime de partilha) - no mês, em R$ milhões correntes</t>
  </si>
  <si>
    <t>Dividendos pagos pela Petrobrás à União - no mês, em R$ milhões correntes</t>
  </si>
  <si>
    <t>TOTAL - no mês, em R$ milhões correntes</t>
  </si>
  <si>
    <t>TOTAL , acum. em 12 meses - em R$ milhões correntes</t>
  </si>
  <si>
    <t>TOTAL, acum. em 12 meses - em % do PIB</t>
  </si>
  <si>
    <t>Memo: PIB nominal acumulado em 12 meses, em R$ milhões correntes</t>
  </si>
  <si>
    <t xml:space="preserve">** O PIB mensal de janeiro de 2020 a outubro de 2022 corresponde a uma estimativa própria construída a partir dos dados trimestrais divulgados pelo IBGE no começo de dezembro de 2022, já que as estimativas de PIB mensal do BCB ainda não incorporam as revisões das séries de PIB de 2020 em diante publicadas pelo IBGE. </t>
  </si>
  <si>
    <t>Nominal, BRL, 2021 = 100</t>
  </si>
  <si>
    <t>PIB Extrativa Mineral</t>
  </si>
  <si>
    <t>Volume, 2021 = 100</t>
  </si>
  <si>
    <t>PIB Total Brasil</t>
  </si>
  <si>
    <t>Nominal, USD, média anual</t>
  </si>
  <si>
    <t>Minério de ferro (tonelada Brasil)</t>
  </si>
  <si>
    <t>Brent (barril)</t>
  </si>
  <si>
    <t>Nominal, média anual</t>
  </si>
  <si>
    <t>R$/US$</t>
  </si>
  <si>
    <t>Produção de minério de ferro</t>
  </si>
  <si>
    <t>Produção de petróleo e gás</t>
  </si>
  <si>
    <t>2031 (p)</t>
  </si>
  <si>
    <t>2030 (p)</t>
  </si>
  <si>
    <t>2029 (p)</t>
  </si>
  <si>
    <t>2028 (p)</t>
  </si>
  <si>
    <t>2027 (p)</t>
  </si>
  <si>
    <t>2026 (p)</t>
  </si>
  <si>
    <t>2025 (p)</t>
  </si>
  <si>
    <t>2024 (p)</t>
  </si>
  <si>
    <t>2023 (p)</t>
  </si>
  <si>
    <t>2022 (p)</t>
  </si>
  <si>
    <t>Unidade</t>
  </si>
  <si>
    <t>Variável</t>
  </si>
  <si>
    <t>* Os dados referentes a outubro da coluna B correspondem a uma estimativa a partir da evolução da arrecadação somente no setor de extração de petróleo e gás, na medida em que a Receita Federal ainda não disponibilizou os dados de todas as CNAEs associadas ao setor extrativo mineral.</t>
  </si>
  <si>
    <t>Em R$ bilhões correntes</t>
  </si>
  <si>
    <t>Em % do PIB</t>
  </si>
  <si>
    <t>Tributos federais pagos pelo setor extrativo mineral (ex contrib. Previdenciária)</t>
  </si>
  <si>
    <t>Dividendos pagos à União pela Petrobras</t>
  </si>
  <si>
    <t>Royalties + PEs, exceto óleo-lucro</t>
  </si>
  <si>
    <t>Óleo-lucro regime partilha</t>
  </si>
  <si>
    <t>TOTAL</t>
  </si>
  <si>
    <t>-</t>
  </si>
  <si>
    <t>Tributos federais pagos pelo setor extrativo mineral (ex contrib. previdenciárias)</t>
  </si>
  <si>
    <t>Memo: PIB nominal, em R$ bilhões correntes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</si>
</sst>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0"/>
      <color theme="1"/>
      <name val="Arial"/>
      <family val="2"/>
    </font>
    <font>
      <b/>
      <sz val="10"/>
      <color theme="1"/>
      <name val="Arial"/>
      <family val="2"/>
    </font>
    <font>
      <sz val="10"/>
      <color rgb="FFFF0000"/>
      <name val="Arial"/>
      <family val="2"/>
    </font>
    <font>
      <i/>
      <sz val="10"/>
      <color rgb="FFFF0000"/>
      <name val="Arial"/>
      <family val="2"/>
    </font>
    <font>
      <sz val="10"/>
      <color theme="0"/>
      <name val="Arial"/>
      <family val="2"/>
    </font>
    <font>
      <b/>
      <sz val="10"/>
      <color theme="0"/>
      <name val="Arial"/>
      <family val="2"/>
    </font>
    <font>
      <sz val="8"/>
      <color rgb="FFFF000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0" xfId="0" applyFont="1" applyFill="1"/>
    <xf numFmtId="2" fontId="1" fillId="2" borderId="0" xfId="0" applyNumberFormat="1" applyFont="1" applyFill="1" applyAlignment="1">
      <alignment horizontal="center"/>
    </xf>
    <xf numFmtId="0" fontId="1" fillId="2" borderId="0" xfId="0" applyFont="1" applyFill="1" applyAlignment="1">
      <alignment horizontal="center"/>
    </xf>
    <xf numFmtId="17" fontId="1" fillId="2" borderId="9" xfId="0" applyNumberFormat="1" applyFont="1" applyFill="1" applyBorder="1" applyAlignment="1">
      <alignment horizontal="center"/>
    </xf>
    <xf numFmtId="2" fontId="1" fillId="2" borderId="9" xfId="0" applyNumberFormat="1" applyFont="1" applyFill="1" applyBorder="1" applyAlignment="1">
      <alignment horizontal="center"/>
    </xf>
    <xf numFmtId="0" fontId="1" fillId="2" borderId="9" xfId="0" applyFont="1" applyFill="1" applyBorder="1" applyAlignment="1">
      <alignment horizontal="center"/>
    </xf>
    <xf numFmtId="17" fontId="1" fillId="2" borderId="10" xfId="0" applyNumberFormat="1" applyFont="1" applyFill="1" applyBorder="1" applyAlignment="1">
      <alignment horizontal="center"/>
    </xf>
    <xf numFmtId="2" fontId="4" fillId="2" borderId="10" xfId="0" applyNumberFormat="1" applyFont="1" applyFill="1" applyBorder="1" applyAlignment="1">
      <alignment horizontal="center"/>
    </xf>
    <xf numFmtId="2" fontId="1" fillId="2" borderId="10" xfId="0" applyNumberFormat="1" applyFont="1" applyFill="1" applyBorder="1" applyAlignment="1">
      <alignment horizontal="center"/>
    </xf>
    <xf numFmtId="0" fontId="5"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2" fontId="4" fillId="2" borderId="9" xfId="0" applyNumberFormat="1" applyFont="1" applyFill="1" applyBorder="1" applyAlignment="1">
      <alignment horizontal="center"/>
    </xf>
    <xf numFmtId="1" fontId="1" fillId="2" borderId="7"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0" fontId="1" fillId="2" borderId="6" xfId="0" applyFont="1" applyFill="1" applyBorder="1" applyAlignment="1">
      <alignment horizontal="left" vertical="center"/>
    </xf>
    <xf numFmtId="0" fontId="1" fillId="2" borderId="5" xfId="0" applyFont="1" applyFill="1" applyBorder="1" applyAlignment="1">
      <alignment horizontal="left" vertical="center"/>
    </xf>
    <xf numFmtId="1" fontId="1" fillId="6" borderId="4" xfId="0" applyNumberFormat="1" applyFont="1" applyFill="1" applyBorder="1" applyAlignment="1">
      <alignment horizontal="center" vertical="center"/>
    </xf>
    <xf numFmtId="1" fontId="1" fillId="6" borderId="0" xfId="0" applyNumberFormat="1" applyFont="1" applyFill="1" applyAlignment="1">
      <alignment horizontal="center" vertical="center"/>
    </xf>
    <xf numFmtId="0" fontId="1" fillId="6" borderId="0" xfId="0" applyFont="1" applyFill="1" applyAlignment="1">
      <alignment horizontal="left" vertical="center"/>
    </xf>
    <xf numFmtId="0" fontId="1" fillId="6" borderId="3" xfId="0" applyFont="1" applyFill="1" applyBorder="1" applyAlignment="1">
      <alignment horizontal="left" vertical="center"/>
    </xf>
    <xf numFmtId="1" fontId="1" fillId="2" borderId="4" xfId="0" applyNumberFormat="1" applyFont="1" applyFill="1" applyBorder="1" applyAlignment="1">
      <alignment horizontal="center" vertical="center"/>
    </xf>
    <xf numFmtId="1" fontId="1" fillId="2" borderId="0" xfId="0" applyNumberFormat="1" applyFont="1" applyFill="1" applyAlignment="1">
      <alignment horizontal="center" vertical="center"/>
    </xf>
    <xf numFmtId="0" fontId="1" fillId="2" borderId="0" xfId="0" applyFont="1" applyFill="1" applyAlignment="1">
      <alignment horizontal="left" vertical="center"/>
    </xf>
    <xf numFmtId="0" fontId="1" fillId="2" borderId="3" xfId="0" applyFont="1" applyFill="1" applyBorder="1" applyAlignment="1">
      <alignment horizontal="left" vertical="center"/>
    </xf>
    <xf numFmtId="2" fontId="1" fillId="2" borderId="4" xfId="0" applyNumberFormat="1" applyFont="1" applyFill="1" applyBorder="1" applyAlignment="1">
      <alignment horizontal="center" vertical="center"/>
    </xf>
    <xf numFmtId="2" fontId="1" fillId="2" borderId="0" xfId="0" applyNumberFormat="1" applyFont="1" applyFill="1" applyAlignment="1">
      <alignment horizontal="center" vertical="center"/>
    </xf>
    <xf numFmtId="1" fontId="1" fillId="2" borderId="2" xfId="0" applyNumberFormat="1"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1" fillId="2" borderId="0" xfId="0" applyFont="1" applyFill="1" applyAlignment="1">
      <alignment vertical="center"/>
    </xf>
    <xf numFmtId="0" fontId="1" fillId="2" borderId="9" xfId="0" applyFont="1" applyFill="1" applyBorder="1" applyAlignment="1">
      <alignment horizontal="center" vertical="center" wrapText="1"/>
    </xf>
    <xf numFmtId="2" fontId="1" fillId="2" borderId="9"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2" fontId="3" fillId="2" borderId="9" xfId="0" applyNumberFormat="1" applyFont="1" applyFill="1" applyBorder="1" applyAlignment="1">
      <alignment horizontal="center" vertical="center" wrapText="1"/>
    </xf>
    <xf numFmtId="0" fontId="3" fillId="2" borderId="0" xfId="0" applyFont="1" applyFill="1" applyAlignment="1">
      <alignment vertical="center"/>
    </xf>
    <xf numFmtId="0" fontId="8" fillId="2" borderId="10" xfId="0"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2" fontId="3" fillId="2" borderId="10" xfId="0" applyNumberFormat="1" applyFont="1" applyFill="1" applyBorder="1" applyAlignment="1">
      <alignment horizontal="center" vertical="center" wrapText="1"/>
    </xf>
    <xf numFmtId="0" fontId="0" fillId="2" borderId="0" xfId="0" applyFill="1"/>
    <xf numFmtId="0" fontId="2" fillId="7" borderId="1" xfId="0" applyFont="1" applyFill="1" applyBorder="1" applyAlignment="1">
      <alignment horizontal="center" vertical="center" wrapText="1"/>
    </xf>
    <xf numFmtId="165" fontId="1" fillId="2" borderId="9"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2" fillId="2" borderId="0" xfId="0" applyFont="1" applyFill="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755E7-4CFF-456A-91CE-E6A4F9572643}">
  <dimension ref="A1:P147"/>
  <sheetViews>
    <sheetView tabSelected="1" zoomScale="80" zoomScaleNormal="80" workbookViewId="0">
      <pane xSplit="1" ySplit="1" topLeftCell="B127" activePane="bottomRight" state="frozen"/>
      <selection pane="topRight" activeCell="B1" sqref="B1"/>
      <selection pane="bottomLeft" activeCell="A2" sqref="A2"/>
      <selection pane="bottomRight" activeCell="L139" sqref="L139"/>
    </sheetView>
  </sheetViews>
  <sheetFormatPr defaultRowHeight="13.2" x14ac:dyDescent="0.25"/>
  <cols>
    <col min="1" max="1" width="10.88671875" style="5" customWidth="1"/>
    <col min="2" max="7" width="23.6640625" style="5" customWidth="1"/>
    <col min="8" max="8" width="4.6640625" style="5" customWidth="1"/>
    <col min="9" max="9" width="23.6640625" style="5" customWidth="1"/>
    <col min="10" max="16384" width="8.88671875" style="3"/>
  </cols>
  <sheetData>
    <row r="1" spans="1:9" ht="100.8" customHeight="1" x14ac:dyDescent="0.25">
      <c r="A1" s="12"/>
      <c r="B1" s="13" t="s">
        <v>0</v>
      </c>
      <c r="C1" s="13" t="s">
        <v>1</v>
      </c>
      <c r="D1" s="13" t="s">
        <v>2</v>
      </c>
      <c r="E1" s="14" t="s">
        <v>3</v>
      </c>
      <c r="F1" s="14" t="s">
        <v>4</v>
      </c>
      <c r="G1" s="14" t="s">
        <v>5</v>
      </c>
      <c r="H1" s="2"/>
      <c r="I1" s="15" t="s">
        <v>6</v>
      </c>
    </row>
    <row r="2" spans="1:9" x14ac:dyDescent="0.25">
      <c r="A2" s="6">
        <v>40544</v>
      </c>
      <c r="B2" s="7">
        <v>1345.68901355</v>
      </c>
      <c r="C2" s="7">
        <v>3823.5168412800003</v>
      </c>
      <c r="D2" s="7">
        <v>0</v>
      </c>
      <c r="E2" s="7">
        <f t="shared" ref="E2:E33" si="0">SUM(B2:D2)</f>
        <v>5169.2058548300001</v>
      </c>
      <c r="F2" s="7"/>
      <c r="G2" s="8"/>
      <c r="I2" s="8"/>
    </row>
    <row r="3" spans="1:9" x14ac:dyDescent="0.25">
      <c r="A3" s="6">
        <v>40575</v>
      </c>
      <c r="B3" s="7">
        <v>594.21932622000008</v>
      </c>
      <c r="C3" s="7">
        <v>1290.8034491599999</v>
      </c>
      <c r="D3" s="7">
        <v>0</v>
      </c>
      <c r="E3" s="7">
        <f t="shared" si="0"/>
        <v>1885.02277538</v>
      </c>
      <c r="F3" s="7"/>
      <c r="G3" s="8"/>
      <c r="I3" s="8"/>
    </row>
    <row r="4" spans="1:9" x14ac:dyDescent="0.25">
      <c r="A4" s="6">
        <v>40603</v>
      </c>
      <c r="B4" s="7">
        <v>1296.4579769500001</v>
      </c>
      <c r="C4" s="7">
        <v>1222.5916838099999</v>
      </c>
      <c r="D4" s="7">
        <v>578.71778642999993</v>
      </c>
      <c r="E4" s="7">
        <f t="shared" si="0"/>
        <v>3097.76744719</v>
      </c>
      <c r="F4" s="7"/>
      <c r="G4" s="8"/>
      <c r="I4" s="8"/>
    </row>
    <row r="5" spans="1:9" x14ac:dyDescent="0.25">
      <c r="A5" s="6">
        <v>40634</v>
      </c>
      <c r="B5" s="7">
        <v>1564.8196374199999</v>
      </c>
      <c r="C5" s="7">
        <v>4616.0362503999995</v>
      </c>
      <c r="D5" s="7">
        <v>0</v>
      </c>
      <c r="E5" s="7">
        <f t="shared" si="0"/>
        <v>6180.8558878199992</v>
      </c>
      <c r="F5" s="7"/>
      <c r="G5" s="8"/>
      <c r="I5" s="8"/>
    </row>
    <row r="6" spans="1:9" x14ac:dyDescent="0.25">
      <c r="A6" s="6">
        <v>40664</v>
      </c>
      <c r="B6" s="7">
        <v>602.50810966000006</v>
      </c>
      <c r="C6" s="7">
        <v>1414.5086999499999</v>
      </c>
      <c r="D6" s="7">
        <v>0</v>
      </c>
      <c r="E6" s="7">
        <f t="shared" si="0"/>
        <v>2017.0168096100001</v>
      </c>
      <c r="F6" s="7"/>
      <c r="G6" s="8"/>
      <c r="I6" s="8"/>
    </row>
    <row r="7" spans="1:9" x14ac:dyDescent="0.25">
      <c r="A7" s="6">
        <v>40695</v>
      </c>
      <c r="B7" s="7">
        <v>1467.79864071</v>
      </c>
      <c r="C7" s="7">
        <v>1475.4550565100003</v>
      </c>
      <c r="D7" s="7">
        <v>1232.5594081499999</v>
      </c>
      <c r="E7" s="7">
        <f t="shared" si="0"/>
        <v>4175.8131053699999</v>
      </c>
      <c r="F7" s="7"/>
      <c r="G7" s="8"/>
      <c r="I7" s="8"/>
    </row>
    <row r="8" spans="1:9" x14ac:dyDescent="0.25">
      <c r="A8" s="6">
        <v>40725</v>
      </c>
      <c r="B8" s="7">
        <v>7202.7806093400004</v>
      </c>
      <c r="C8" s="7">
        <v>5001.8782013399996</v>
      </c>
      <c r="D8" s="7">
        <v>0</v>
      </c>
      <c r="E8" s="7">
        <f t="shared" si="0"/>
        <v>12204.658810680001</v>
      </c>
      <c r="F8" s="7"/>
      <c r="G8" s="8"/>
      <c r="I8" s="8"/>
    </row>
    <row r="9" spans="1:9" x14ac:dyDescent="0.25">
      <c r="A9" s="6">
        <v>40756</v>
      </c>
      <c r="B9" s="7">
        <v>630.87243371</v>
      </c>
      <c r="C9" s="7">
        <v>1415.4811251400001</v>
      </c>
      <c r="D9" s="7">
        <v>0</v>
      </c>
      <c r="E9" s="7">
        <f t="shared" si="0"/>
        <v>2046.3535588500001</v>
      </c>
      <c r="F9" s="7"/>
      <c r="G9" s="8"/>
      <c r="I9" s="8"/>
    </row>
    <row r="10" spans="1:9" x14ac:dyDescent="0.25">
      <c r="A10" s="6">
        <v>40787</v>
      </c>
      <c r="B10" s="7">
        <v>595.20063520000008</v>
      </c>
      <c r="C10" s="7">
        <v>1417.3148681499999</v>
      </c>
      <c r="D10" s="7">
        <v>755.01342</v>
      </c>
      <c r="E10" s="7">
        <f t="shared" si="0"/>
        <v>2767.5289233499998</v>
      </c>
      <c r="F10" s="7"/>
      <c r="G10" s="8"/>
      <c r="I10" s="8"/>
    </row>
    <row r="11" spans="1:9" x14ac:dyDescent="0.25">
      <c r="A11" s="6">
        <v>40817</v>
      </c>
      <c r="B11" s="7">
        <v>2009.4512535499998</v>
      </c>
      <c r="C11" s="7">
        <v>4765.5265404500005</v>
      </c>
      <c r="D11" s="7">
        <v>0</v>
      </c>
      <c r="E11" s="7">
        <f t="shared" si="0"/>
        <v>6774.9777940000004</v>
      </c>
      <c r="F11" s="7"/>
      <c r="G11" s="8"/>
      <c r="I11" s="8"/>
    </row>
    <row r="12" spans="1:9" x14ac:dyDescent="0.25">
      <c r="A12" s="6">
        <v>40848</v>
      </c>
      <c r="B12" s="7">
        <v>1040.3125681400002</v>
      </c>
      <c r="C12" s="7">
        <v>1552.0397266100001</v>
      </c>
      <c r="D12" s="7">
        <v>755.01342</v>
      </c>
      <c r="E12" s="7">
        <f t="shared" si="0"/>
        <v>3347.3657147500007</v>
      </c>
      <c r="F12" s="7"/>
      <c r="G12" s="8"/>
      <c r="I12" s="8"/>
    </row>
    <row r="13" spans="1:9" x14ac:dyDescent="0.25">
      <c r="A13" s="6">
        <v>40878</v>
      </c>
      <c r="B13" s="7">
        <v>896.58693577000008</v>
      </c>
      <c r="C13" s="7">
        <v>1590.40772201</v>
      </c>
      <c r="D13" s="7">
        <v>0</v>
      </c>
      <c r="E13" s="7">
        <f t="shared" si="0"/>
        <v>2486.9946577800001</v>
      </c>
      <c r="F13" s="7">
        <f t="shared" ref="F13:F44" si="1">SUM(E2:E13)</f>
        <v>52153.561339609994</v>
      </c>
      <c r="G13" s="7">
        <f>F13/I13*100</f>
        <v>1.1917049595504472</v>
      </c>
      <c r="H13" s="4"/>
      <c r="I13" s="7">
        <v>4376381.9997261856</v>
      </c>
    </row>
    <row r="14" spans="1:9" x14ac:dyDescent="0.25">
      <c r="A14" s="6">
        <v>40909</v>
      </c>
      <c r="B14" s="7">
        <v>1447.88248922</v>
      </c>
      <c r="C14" s="7">
        <v>5518.8867079000001</v>
      </c>
      <c r="D14" s="7">
        <v>0</v>
      </c>
      <c r="E14" s="7">
        <f t="shared" si="0"/>
        <v>6966.7691971200002</v>
      </c>
      <c r="F14" s="7">
        <f t="shared" si="1"/>
        <v>53951.124681899993</v>
      </c>
      <c r="G14" s="7">
        <f t="shared" ref="G14:G77" si="2">F14/I14*100</f>
        <v>1.2225549289567281</v>
      </c>
      <c r="H14" s="4"/>
      <c r="I14" s="7">
        <v>4412981.6504800636</v>
      </c>
    </row>
    <row r="15" spans="1:9" x14ac:dyDescent="0.25">
      <c r="A15" s="6">
        <v>40940</v>
      </c>
      <c r="B15" s="7">
        <v>977.35814062999987</v>
      </c>
      <c r="C15" s="7">
        <v>1556.4306852700001</v>
      </c>
      <c r="D15" s="7">
        <v>673.73810609000009</v>
      </c>
      <c r="E15" s="7">
        <f t="shared" si="0"/>
        <v>3207.5269319900003</v>
      </c>
      <c r="F15" s="7">
        <f t="shared" si="1"/>
        <v>55273.628838509998</v>
      </c>
      <c r="G15" s="7">
        <f t="shared" si="2"/>
        <v>1.2426110098487673</v>
      </c>
      <c r="H15" s="4"/>
      <c r="I15" s="7">
        <v>4448184.3795378171</v>
      </c>
    </row>
    <row r="16" spans="1:9" x14ac:dyDescent="0.25">
      <c r="A16" s="6">
        <v>40969</v>
      </c>
      <c r="B16" s="7">
        <v>1240.5383035499999</v>
      </c>
      <c r="C16" s="7">
        <v>1490.9792951900004</v>
      </c>
      <c r="D16" s="7">
        <v>0</v>
      </c>
      <c r="E16" s="7">
        <f t="shared" si="0"/>
        <v>2731.5175987400003</v>
      </c>
      <c r="F16" s="7">
        <f t="shared" si="1"/>
        <v>54907.378990060002</v>
      </c>
      <c r="G16" s="7">
        <f t="shared" si="2"/>
        <v>1.2230652591358571</v>
      </c>
      <c r="H16" s="4"/>
      <c r="I16" s="7">
        <v>4489325.371636685</v>
      </c>
    </row>
    <row r="17" spans="1:9" x14ac:dyDescent="0.25">
      <c r="A17" s="6">
        <v>41000</v>
      </c>
      <c r="B17" s="7">
        <v>1448.7655848000002</v>
      </c>
      <c r="C17" s="7">
        <v>5689.9824506699997</v>
      </c>
      <c r="D17" s="7">
        <v>0</v>
      </c>
      <c r="E17" s="7">
        <f t="shared" si="0"/>
        <v>7138.7480354700001</v>
      </c>
      <c r="F17" s="7">
        <f t="shared" si="1"/>
        <v>55865.271137710006</v>
      </c>
      <c r="G17" s="7">
        <f t="shared" si="2"/>
        <v>1.2357966866216272</v>
      </c>
      <c r="H17" s="4"/>
      <c r="I17" s="7">
        <v>4520587.54829909</v>
      </c>
    </row>
    <row r="18" spans="1:9" x14ac:dyDescent="0.25">
      <c r="A18" s="6">
        <v>41030</v>
      </c>
      <c r="B18" s="7">
        <v>635.33823387999996</v>
      </c>
      <c r="C18" s="7">
        <v>1540.5349083299998</v>
      </c>
      <c r="D18" s="7">
        <v>1212.8781443899998</v>
      </c>
      <c r="E18" s="7">
        <f t="shared" si="0"/>
        <v>3388.7512865999997</v>
      </c>
      <c r="F18" s="7">
        <f t="shared" si="1"/>
        <v>57237.005614700014</v>
      </c>
      <c r="G18" s="7">
        <f t="shared" si="2"/>
        <v>1.256802374802068</v>
      </c>
      <c r="H18" s="4"/>
      <c r="I18" s="7">
        <v>4554177.0736798765</v>
      </c>
    </row>
    <row r="19" spans="1:9" x14ac:dyDescent="0.25">
      <c r="A19" s="6">
        <v>41061</v>
      </c>
      <c r="B19" s="7">
        <v>772.01845707999996</v>
      </c>
      <c r="C19" s="7">
        <v>1600.9188544399997</v>
      </c>
      <c r="D19" s="7">
        <v>0</v>
      </c>
      <c r="E19" s="7">
        <f t="shared" si="0"/>
        <v>2372.9373115199996</v>
      </c>
      <c r="F19" s="7">
        <f t="shared" si="1"/>
        <v>55434.129820850008</v>
      </c>
      <c r="G19" s="7">
        <f t="shared" si="2"/>
        <v>1.2088375251327259</v>
      </c>
      <c r="H19" s="4"/>
      <c r="I19" s="7">
        <v>4585738.6677968604</v>
      </c>
    </row>
    <row r="20" spans="1:9" x14ac:dyDescent="0.25">
      <c r="A20" s="6">
        <v>41091</v>
      </c>
      <c r="B20" s="7">
        <v>653.39703036000003</v>
      </c>
      <c r="C20" s="7">
        <v>5467.43282447</v>
      </c>
      <c r="D20" s="7">
        <v>0</v>
      </c>
      <c r="E20" s="7">
        <f t="shared" si="0"/>
        <v>6120.8298548299999</v>
      </c>
      <c r="F20" s="7">
        <f t="shared" si="1"/>
        <v>49350.300865000005</v>
      </c>
      <c r="G20" s="7">
        <f t="shared" si="2"/>
        <v>1.0664739950702466</v>
      </c>
      <c r="H20" s="4"/>
      <c r="I20" s="7">
        <v>4627426.5564018181</v>
      </c>
    </row>
    <row r="21" spans="1:9" x14ac:dyDescent="0.25">
      <c r="A21" s="6">
        <v>41122</v>
      </c>
      <c r="B21" s="7">
        <v>688.73571435999997</v>
      </c>
      <c r="C21" s="7">
        <v>1443.8829725400001</v>
      </c>
      <c r="D21" s="7">
        <v>0</v>
      </c>
      <c r="E21" s="7">
        <f t="shared" si="0"/>
        <v>2132.6186869000003</v>
      </c>
      <c r="F21" s="7">
        <f t="shared" si="1"/>
        <v>49436.565993049997</v>
      </c>
      <c r="G21" s="7">
        <f t="shared" si="2"/>
        <v>1.0583062201374938</v>
      </c>
      <c r="H21" s="4"/>
      <c r="I21" s="7">
        <v>4671291.2626203084</v>
      </c>
    </row>
    <row r="22" spans="1:9" x14ac:dyDescent="0.25">
      <c r="A22" s="6">
        <v>41153</v>
      </c>
      <c r="B22" s="7">
        <v>722.23292121000009</v>
      </c>
      <c r="C22" s="7">
        <v>1584.6510468299998</v>
      </c>
      <c r="D22" s="7">
        <v>0</v>
      </c>
      <c r="E22" s="7">
        <f t="shared" si="0"/>
        <v>2306.8839680399997</v>
      </c>
      <c r="F22" s="7">
        <f t="shared" si="1"/>
        <v>48975.921037740001</v>
      </c>
      <c r="G22" s="7">
        <f t="shared" si="2"/>
        <v>1.0411872593683968</v>
      </c>
      <c r="H22" s="4"/>
      <c r="I22" s="7">
        <v>4703853.2787511917</v>
      </c>
    </row>
    <row r="23" spans="1:9" x14ac:dyDescent="0.25">
      <c r="A23" s="6">
        <v>41183</v>
      </c>
      <c r="B23" s="7">
        <v>1245.4833958699999</v>
      </c>
      <c r="C23" s="7">
        <v>5060.5291147799999</v>
      </c>
      <c r="D23" s="7">
        <v>0</v>
      </c>
      <c r="E23" s="7">
        <f t="shared" si="0"/>
        <v>6306.01251065</v>
      </c>
      <c r="F23" s="7">
        <f t="shared" si="1"/>
        <v>48506.955754389994</v>
      </c>
      <c r="G23" s="7">
        <f t="shared" si="2"/>
        <v>1.0208803769961525</v>
      </c>
      <c r="H23" s="4"/>
      <c r="I23" s="7">
        <v>4751482.8228080245</v>
      </c>
    </row>
    <row r="24" spans="1:9" x14ac:dyDescent="0.25">
      <c r="A24" s="6">
        <v>41214</v>
      </c>
      <c r="B24" s="7">
        <v>766.10897963999992</v>
      </c>
      <c r="C24" s="7">
        <v>1639.988388</v>
      </c>
      <c r="D24" s="7">
        <v>0</v>
      </c>
      <c r="E24" s="7">
        <f t="shared" si="0"/>
        <v>2406.0973676399999</v>
      </c>
      <c r="F24" s="7">
        <f t="shared" si="1"/>
        <v>47565.687407279998</v>
      </c>
      <c r="G24" s="7">
        <f t="shared" si="2"/>
        <v>0.99373730596635979</v>
      </c>
      <c r="H24" s="4"/>
      <c r="I24" s="7">
        <v>4786545.410109641</v>
      </c>
    </row>
    <row r="25" spans="1:9" x14ac:dyDescent="0.25">
      <c r="A25" s="6">
        <v>41244</v>
      </c>
      <c r="B25" s="7">
        <v>860.05341264000003</v>
      </c>
      <c r="C25" s="7">
        <v>1537.0312679300002</v>
      </c>
      <c r="D25" s="7">
        <v>0</v>
      </c>
      <c r="E25" s="7">
        <f t="shared" si="0"/>
        <v>2397.0846805700003</v>
      </c>
      <c r="F25" s="7">
        <f t="shared" si="1"/>
        <v>47475.777430069997</v>
      </c>
      <c r="G25" s="7">
        <f t="shared" si="2"/>
        <v>0.98604660315502135</v>
      </c>
      <c r="H25" s="4"/>
      <c r="I25" s="7">
        <v>4814760.0000003334</v>
      </c>
    </row>
    <row r="26" spans="1:9" x14ac:dyDescent="0.25">
      <c r="A26" s="6">
        <v>41275</v>
      </c>
      <c r="B26" s="7">
        <v>1520.0171843800001</v>
      </c>
      <c r="C26" s="7">
        <v>6112.78989688</v>
      </c>
      <c r="D26" s="7">
        <v>0</v>
      </c>
      <c r="E26" s="7">
        <f t="shared" si="0"/>
        <v>7632.8070812599999</v>
      </c>
      <c r="F26" s="7">
        <f t="shared" si="1"/>
        <v>48141.815314209998</v>
      </c>
      <c r="G26" s="7">
        <f t="shared" si="2"/>
        <v>0.99068255339034084</v>
      </c>
      <c r="H26" s="4"/>
      <c r="I26" s="7">
        <v>4859459.283850085</v>
      </c>
    </row>
    <row r="27" spans="1:9" x14ac:dyDescent="0.25">
      <c r="A27" s="6">
        <v>41306</v>
      </c>
      <c r="B27" s="7">
        <v>1177.9598024200002</v>
      </c>
      <c r="C27" s="7">
        <v>1886.3612757300002</v>
      </c>
      <c r="D27" s="7">
        <v>0</v>
      </c>
      <c r="E27" s="7">
        <f t="shared" si="0"/>
        <v>3064.3210781500002</v>
      </c>
      <c r="F27" s="7">
        <f t="shared" si="1"/>
        <v>47998.609460369997</v>
      </c>
      <c r="G27" s="7">
        <f t="shared" si="2"/>
        <v>0.98156104178088077</v>
      </c>
      <c r="H27" s="4"/>
      <c r="I27" s="7">
        <v>4890027.9674185552</v>
      </c>
    </row>
    <row r="28" spans="1:9" x14ac:dyDescent="0.25">
      <c r="A28" s="6">
        <v>41334</v>
      </c>
      <c r="B28" s="7">
        <v>1636.8229953699999</v>
      </c>
      <c r="C28" s="7">
        <v>1551.9917676599998</v>
      </c>
      <c r="D28" s="7">
        <v>0</v>
      </c>
      <c r="E28" s="7">
        <f t="shared" si="0"/>
        <v>3188.81476303</v>
      </c>
      <c r="F28" s="7">
        <f t="shared" si="1"/>
        <v>48455.906624659998</v>
      </c>
      <c r="G28" s="7">
        <f t="shared" si="2"/>
        <v>0.98349685551653399</v>
      </c>
      <c r="H28" s="4"/>
      <c r="I28" s="7">
        <v>4926900.0051058512</v>
      </c>
    </row>
    <row r="29" spans="1:9" x14ac:dyDescent="0.25">
      <c r="A29" s="6">
        <v>41365</v>
      </c>
      <c r="B29" s="7">
        <v>1359.1373984700001</v>
      </c>
      <c r="C29" s="7">
        <v>5294.7177993800005</v>
      </c>
      <c r="D29" s="7">
        <v>0</v>
      </c>
      <c r="E29" s="7">
        <f t="shared" si="0"/>
        <v>6653.8551978500009</v>
      </c>
      <c r="F29" s="7">
        <f t="shared" si="1"/>
        <v>47971.013787040007</v>
      </c>
      <c r="G29" s="7">
        <f t="shared" si="2"/>
        <v>0.96181997593740387</v>
      </c>
      <c r="H29" s="4"/>
      <c r="I29" s="7">
        <v>4987525.2112836139</v>
      </c>
    </row>
    <row r="30" spans="1:9" x14ac:dyDescent="0.25">
      <c r="A30" s="6">
        <v>41395</v>
      </c>
      <c r="B30" s="7">
        <v>973.56107989999987</v>
      </c>
      <c r="C30" s="7">
        <v>1476.3884646400002</v>
      </c>
      <c r="D30" s="7">
        <v>502.38263461000003</v>
      </c>
      <c r="E30" s="7">
        <f t="shared" si="0"/>
        <v>2952.3321791499998</v>
      </c>
      <c r="F30" s="7">
        <f t="shared" si="1"/>
        <v>47534.594679590002</v>
      </c>
      <c r="G30" s="7">
        <f t="shared" si="2"/>
        <v>0.94558603100237093</v>
      </c>
      <c r="H30" s="4"/>
      <c r="I30" s="7">
        <v>5026998.4032231132</v>
      </c>
    </row>
    <row r="31" spans="1:9" x14ac:dyDescent="0.25">
      <c r="A31" s="6">
        <v>41426</v>
      </c>
      <c r="B31" s="7">
        <v>942.33597384999996</v>
      </c>
      <c r="C31" s="7">
        <v>1557.1331201600001</v>
      </c>
      <c r="D31" s="7">
        <v>0</v>
      </c>
      <c r="E31" s="7">
        <f t="shared" si="0"/>
        <v>2499.4690940099999</v>
      </c>
      <c r="F31" s="7">
        <f t="shared" si="1"/>
        <v>47661.126462079999</v>
      </c>
      <c r="G31" s="7">
        <f t="shared" si="2"/>
        <v>0.94073802812372831</v>
      </c>
      <c r="H31" s="4"/>
      <c r="I31" s="7">
        <v>5066354.8232592</v>
      </c>
    </row>
    <row r="32" spans="1:9" x14ac:dyDescent="0.25">
      <c r="A32" s="6">
        <v>41456</v>
      </c>
      <c r="B32" s="7">
        <v>1157.1550676300001</v>
      </c>
      <c r="C32" s="7">
        <v>5149.8548781800009</v>
      </c>
      <c r="D32" s="7">
        <v>0</v>
      </c>
      <c r="E32" s="7">
        <f t="shared" si="0"/>
        <v>6307.0099458100012</v>
      </c>
      <c r="F32" s="7">
        <f t="shared" si="1"/>
        <v>47847.30655306</v>
      </c>
      <c r="G32" s="7">
        <f t="shared" si="2"/>
        <v>0.93635906737485763</v>
      </c>
      <c r="H32" s="4"/>
      <c r="I32" s="7">
        <v>5109931.4590078117</v>
      </c>
    </row>
    <row r="33" spans="1:9" x14ac:dyDescent="0.25">
      <c r="A33" s="6">
        <v>41487</v>
      </c>
      <c r="B33" s="7">
        <v>894.60357084000009</v>
      </c>
      <c r="C33" s="7">
        <v>1796.1523308599999</v>
      </c>
      <c r="D33" s="7">
        <v>513.15519054999993</v>
      </c>
      <c r="E33" s="7">
        <f t="shared" si="0"/>
        <v>3203.9110922499999</v>
      </c>
      <c r="F33" s="7">
        <f t="shared" si="1"/>
        <v>48918.598958409995</v>
      </c>
      <c r="G33" s="7">
        <f t="shared" si="2"/>
        <v>0.95080600732208276</v>
      </c>
      <c r="H33" s="4"/>
      <c r="I33" s="7">
        <v>5144961.0732043851</v>
      </c>
    </row>
    <row r="34" spans="1:9" x14ac:dyDescent="0.25">
      <c r="A34" s="6">
        <v>41518</v>
      </c>
      <c r="B34" s="7">
        <v>684.57194532999995</v>
      </c>
      <c r="C34" s="7">
        <v>1924.8638580800002</v>
      </c>
      <c r="D34" s="7">
        <v>0</v>
      </c>
      <c r="E34" s="7">
        <f t="shared" ref="E34:E65" si="3">SUM(B34:D34)</f>
        <v>2609.4358034100001</v>
      </c>
      <c r="F34" s="7">
        <f t="shared" si="1"/>
        <v>49221.150793779998</v>
      </c>
      <c r="G34" s="7">
        <f t="shared" si="2"/>
        <v>0.94837708555751987</v>
      </c>
      <c r="H34" s="4"/>
      <c r="I34" s="7">
        <v>5190040.0740750181</v>
      </c>
    </row>
    <row r="35" spans="1:9" x14ac:dyDescent="0.25">
      <c r="A35" s="6">
        <v>41548</v>
      </c>
      <c r="B35" s="7">
        <v>2973.0838008399996</v>
      </c>
      <c r="C35" s="7">
        <v>6064.8629750199998</v>
      </c>
      <c r="D35" s="7">
        <v>0</v>
      </c>
      <c r="E35" s="7">
        <f t="shared" si="3"/>
        <v>9037.9467758600003</v>
      </c>
      <c r="F35" s="7">
        <f t="shared" si="1"/>
        <v>51953.08505899</v>
      </c>
      <c r="G35" s="7">
        <f t="shared" si="2"/>
        <v>0.9925416980651407</v>
      </c>
      <c r="H35" s="4"/>
      <c r="I35" s="7">
        <v>5234347.852615892</v>
      </c>
    </row>
    <row r="36" spans="1:9" x14ac:dyDescent="0.25">
      <c r="A36" s="6">
        <v>41579</v>
      </c>
      <c r="B36" s="7">
        <v>7452.3516634899997</v>
      </c>
      <c r="C36" s="7">
        <v>1813.53070435</v>
      </c>
      <c r="D36" s="7">
        <v>0</v>
      </c>
      <c r="E36" s="7">
        <f t="shared" si="3"/>
        <v>9265.8823678400004</v>
      </c>
      <c r="F36" s="7">
        <f t="shared" si="1"/>
        <v>58812.870059189998</v>
      </c>
      <c r="G36" s="7">
        <f t="shared" si="2"/>
        <v>1.1142870218918626</v>
      </c>
      <c r="H36" s="4"/>
      <c r="I36" s="7">
        <v>5278071.8884561835</v>
      </c>
    </row>
    <row r="37" spans="1:9" x14ac:dyDescent="0.25">
      <c r="A37" s="6">
        <v>41609</v>
      </c>
      <c r="B37" s="7">
        <v>1213.26267859</v>
      </c>
      <c r="C37" s="7">
        <v>1822.1883071</v>
      </c>
      <c r="D37" s="7">
        <v>0</v>
      </c>
      <c r="E37" s="7">
        <f t="shared" si="3"/>
        <v>3035.4509856899999</v>
      </c>
      <c r="F37" s="7">
        <f t="shared" si="1"/>
        <v>59451.236364309996</v>
      </c>
      <c r="G37" s="7">
        <f t="shared" si="2"/>
        <v>1.1150691069053986</v>
      </c>
      <c r="H37" s="4"/>
      <c r="I37" s="7">
        <v>5331618.9997678576</v>
      </c>
    </row>
    <row r="38" spans="1:9" x14ac:dyDescent="0.25">
      <c r="A38" s="6">
        <v>41640</v>
      </c>
      <c r="B38" s="7">
        <v>1527.9374419400001</v>
      </c>
      <c r="C38" s="7">
        <v>6341.5038606500011</v>
      </c>
      <c r="D38" s="7">
        <v>0</v>
      </c>
      <c r="E38" s="7">
        <f t="shared" si="3"/>
        <v>7869.4413025900012</v>
      </c>
      <c r="F38" s="7">
        <f t="shared" si="1"/>
        <v>59687.870585639997</v>
      </c>
      <c r="G38" s="7">
        <f t="shared" si="2"/>
        <v>1.1102637664155612</v>
      </c>
      <c r="H38" s="4"/>
      <c r="I38" s="7">
        <v>5376008.151498965</v>
      </c>
    </row>
    <row r="39" spans="1:9" x14ac:dyDescent="0.25">
      <c r="A39" s="6">
        <v>41671</v>
      </c>
      <c r="B39" s="7">
        <v>756.31334701000003</v>
      </c>
      <c r="C39" s="7">
        <v>1959.9741437100001</v>
      </c>
      <c r="D39" s="7">
        <v>0</v>
      </c>
      <c r="E39" s="7">
        <f t="shared" si="3"/>
        <v>2716.2874907200003</v>
      </c>
      <c r="F39" s="7">
        <f t="shared" si="1"/>
        <v>59339.836998210005</v>
      </c>
      <c r="G39" s="7">
        <f t="shared" si="2"/>
        <v>1.0921276867182996</v>
      </c>
      <c r="H39" s="4"/>
      <c r="I39" s="7">
        <v>5433415.6820543967</v>
      </c>
    </row>
    <row r="40" spans="1:9" x14ac:dyDescent="0.25">
      <c r="A40" s="6">
        <v>41699</v>
      </c>
      <c r="B40" s="7">
        <v>1153.9117617400002</v>
      </c>
      <c r="C40" s="7">
        <v>1846.7564929499999</v>
      </c>
      <c r="D40" s="7">
        <v>0</v>
      </c>
      <c r="E40" s="7">
        <f t="shared" si="3"/>
        <v>3000.6682546900001</v>
      </c>
      <c r="F40" s="7">
        <f t="shared" si="1"/>
        <v>59151.690489869994</v>
      </c>
      <c r="G40" s="7">
        <f t="shared" si="2"/>
        <v>1.0802019929358702</v>
      </c>
      <c r="H40" s="4"/>
      <c r="I40" s="7">
        <v>5475984.202649192</v>
      </c>
    </row>
    <row r="41" spans="1:9" x14ac:dyDescent="0.25">
      <c r="A41" s="6">
        <v>41730</v>
      </c>
      <c r="B41" s="7">
        <v>1678.35183424</v>
      </c>
      <c r="C41" s="7">
        <v>6026.0647380999999</v>
      </c>
      <c r="D41" s="7">
        <v>2012.6725339700001</v>
      </c>
      <c r="E41" s="7">
        <f t="shared" si="3"/>
        <v>9717.0891063100007</v>
      </c>
      <c r="F41" s="7">
        <f t="shared" si="1"/>
        <v>62214.924398329997</v>
      </c>
      <c r="G41" s="7">
        <f t="shared" si="2"/>
        <v>1.1292920181403123</v>
      </c>
      <c r="H41" s="4"/>
      <c r="I41" s="7">
        <v>5509197.2137360768</v>
      </c>
    </row>
    <row r="42" spans="1:9" x14ac:dyDescent="0.25">
      <c r="A42" s="6">
        <v>41760</v>
      </c>
      <c r="B42" s="7">
        <v>881.23406917</v>
      </c>
      <c r="C42" s="7">
        <v>1899.97428302</v>
      </c>
      <c r="D42" s="7">
        <v>0</v>
      </c>
      <c r="E42" s="7">
        <f t="shared" si="3"/>
        <v>2781.2083521899999</v>
      </c>
      <c r="F42" s="7">
        <f t="shared" si="1"/>
        <v>62043.800571369997</v>
      </c>
      <c r="G42" s="7">
        <f t="shared" si="2"/>
        <v>1.1180808162273945</v>
      </c>
      <c r="H42" s="4"/>
      <c r="I42" s="7">
        <v>5549133.8077614931</v>
      </c>
    </row>
    <row r="43" spans="1:9" x14ac:dyDescent="0.25">
      <c r="A43" s="6">
        <v>41791</v>
      </c>
      <c r="B43" s="7">
        <v>863.72372716000007</v>
      </c>
      <c r="C43" s="7">
        <v>1882.2653064000001</v>
      </c>
      <c r="D43" s="7">
        <v>0</v>
      </c>
      <c r="E43" s="7">
        <f t="shared" si="3"/>
        <v>2745.9890335600003</v>
      </c>
      <c r="F43" s="7">
        <f t="shared" si="1"/>
        <v>62290.320510919999</v>
      </c>
      <c r="G43" s="7">
        <f t="shared" si="2"/>
        <v>1.117170075989673</v>
      </c>
      <c r="H43" s="4"/>
      <c r="I43" s="7">
        <v>5575724.0414570328</v>
      </c>
    </row>
    <row r="44" spans="1:9" x14ac:dyDescent="0.25">
      <c r="A44" s="6">
        <v>41821</v>
      </c>
      <c r="B44" s="7">
        <v>948.67455550000011</v>
      </c>
      <c r="C44" s="7">
        <v>5956.3707452799999</v>
      </c>
      <c r="D44" s="7">
        <v>0</v>
      </c>
      <c r="E44" s="7">
        <f t="shared" si="3"/>
        <v>6905.0453007799997</v>
      </c>
      <c r="F44" s="7">
        <f t="shared" si="1"/>
        <v>62888.35586589</v>
      </c>
      <c r="G44" s="7">
        <f t="shared" si="2"/>
        <v>1.120996241993975</v>
      </c>
      <c r="H44" s="4"/>
      <c r="I44" s="7">
        <v>5610041.6317210104</v>
      </c>
    </row>
    <row r="45" spans="1:9" x14ac:dyDescent="0.25">
      <c r="A45" s="6">
        <v>41852</v>
      </c>
      <c r="B45" s="7">
        <v>786.67464668999992</v>
      </c>
      <c r="C45" s="7">
        <v>1919.09571949</v>
      </c>
      <c r="D45" s="7">
        <v>0</v>
      </c>
      <c r="E45" s="7">
        <f t="shared" si="3"/>
        <v>2705.7703661799997</v>
      </c>
      <c r="F45" s="7">
        <f t="shared" ref="F45:F76" si="4">SUM(E34:E45)</f>
        <v>62390.21513982</v>
      </c>
      <c r="G45" s="7">
        <f t="shared" si="2"/>
        <v>1.1062010505681328</v>
      </c>
      <c r="H45" s="4"/>
      <c r="I45" s="7">
        <v>5640043.0200077165</v>
      </c>
    </row>
    <row r="46" spans="1:9" x14ac:dyDescent="0.25">
      <c r="A46" s="6">
        <v>41883</v>
      </c>
      <c r="B46" s="7">
        <v>841.36600266999994</v>
      </c>
      <c r="C46" s="7">
        <v>1878.76263483</v>
      </c>
      <c r="D46" s="7">
        <v>0</v>
      </c>
      <c r="E46" s="7">
        <f t="shared" si="3"/>
        <v>2720.1286375</v>
      </c>
      <c r="F46" s="7">
        <f t="shared" si="4"/>
        <v>62500.907973909998</v>
      </c>
      <c r="G46" s="7">
        <f t="shared" si="2"/>
        <v>1.0996487903122445</v>
      </c>
      <c r="H46" s="4"/>
      <c r="I46" s="7">
        <v>5683715.4302841472</v>
      </c>
    </row>
    <row r="47" spans="1:9" x14ac:dyDescent="0.25">
      <c r="A47" s="6">
        <v>41913</v>
      </c>
      <c r="B47" s="7">
        <v>1347.6479037199997</v>
      </c>
      <c r="C47" s="7">
        <v>6178.9769208999996</v>
      </c>
      <c r="D47" s="7">
        <v>0</v>
      </c>
      <c r="E47" s="7">
        <f t="shared" si="3"/>
        <v>7526.6248246199993</v>
      </c>
      <c r="F47" s="7">
        <f t="shared" si="4"/>
        <v>60989.586022670002</v>
      </c>
      <c r="G47" s="7">
        <f t="shared" si="2"/>
        <v>1.0668252180144739</v>
      </c>
      <c r="H47" s="4"/>
      <c r="I47" s="7">
        <v>5716923.9152577417</v>
      </c>
    </row>
    <row r="48" spans="1:9" x14ac:dyDescent="0.25">
      <c r="A48" s="6">
        <v>41944</v>
      </c>
      <c r="B48" s="7">
        <v>874.65921035000008</v>
      </c>
      <c r="C48" s="7">
        <v>1813.2459397300001</v>
      </c>
      <c r="D48" s="7">
        <v>0</v>
      </c>
      <c r="E48" s="7">
        <f t="shared" si="3"/>
        <v>2687.9051500800001</v>
      </c>
      <c r="F48" s="7">
        <f t="shared" si="4"/>
        <v>54411.608804909993</v>
      </c>
      <c r="G48" s="7">
        <f t="shared" si="2"/>
        <v>0.94709753412560971</v>
      </c>
      <c r="H48" s="4"/>
      <c r="I48" s="7">
        <v>5745090.3253744086</v>
      </c>
    </row>
    <row r="49" spans="1:9" x14ac:dyDescent="0.25">
      <c r="A49" s="6">
        <v>41974</v>
      </c>
      <c r="B49" s="7">
        <v>992.89400789999991</v>
      </c>
      <c r="C49" s="7">
        <v>1669.79062959</v>
      </c>
      <c r="D49" s="7">
        <v>0</v>
      </c>
      <c r="E49" s="7">
        <f t="shared" si="3"/>
        <v>2662.6846374899997</v>
      </c>
      <c r="F49" s="7">
        <f t="shared" si="4"/>
        <v>54038.842456709994</v>
      </c>
      <c r="G49" s="7">
        <f t="shared" si="2"/>
        <v>0.93509745541042499</v>
      </c>
      <c r="H49" s="4"/>
      <c r="I49" s="7">
        <v>5778953.0004647188</v>
      </c>
    </row>
    <row r="50" spans="1:9" x14ac:dyDescent="0.25">
      <c r="A50" s="6">
        <v>42005</v>
      </c>
      <c r="B50" s="7">
        <v>1437.0248904600001</v>
      </c>
      <c r="C50" s="7">
        <v>4725.7809809600003</v>
      </c>
      <c r="D50" s="7">
        <v>0</v>
      </c>
      <c r="E50" s="7">
        <f t="shared" si="3"/>
        <v>6162.8058714200006</v>
      </c>
      <c r="F50" s="7">
        <f t="shared" si="4"/>
        <v>52332.207025539996</v>
      </c>
      <c r="G50" s="7">
        <f t="shared" si="2"/>
        <v>0.90228601818077847</v>
      </c>
      <c r="H50" s="4"/>
      <c r="I50" s="7">
        <v>5799957.6598841762</v>
      </c>
    </row>
    <row r="51" spans="1:9" x14ac:dyDescent="0.25">
      <c r="A51" s="6">
        <v>42036</v>
      </c>
      <c r="B51" s="7">
        <v>634.17052036000007</v>
      </c>
      <c r="C51" s="7">
        <v>1194.4430288999999</v>
      </c>
      <c r="D51" s="7">
        <v>0</v>
      </c>
      <c r="E51" s="7">
        <f t="shared" si="3"/>
        <v>1828.6135492600001</v>
      </c>
      <c r="F51" s="7">
        <f t="shared" si="4"/>
        <v>51444.533084079994</v>
      </c>
      <c r="G51" s="7">
        <f t="shared" si="2"/>
        <v>0.88525743862722783</v>
      </c>
      <c r="H51" s="4"/>
      <c r="I51" s="7">
        <v>5811251.1501575438</v>
      </c>
    </row>
    <row r="52" spans="1:9" x14ac:dyDescent="0.25">
      <c r="A52" s="6">
        <v>42064</v>
      </c>
      <c r="B52" s="7">
        <v>876.24851961000002</v>
      </c>
      <c r="C52" s="7">
        <v>1331.7485512499998</v>
      </c>
      <c r="D52" s="7">
        <v>0</v>
      </c>
      <c r="E52" s="7">
        <f t="shared" si="3"/>
        <v>2207.9970708599999</v>
      </c>
      <c r="F52" s="7">
        <f t="shared" si="4"/>
        <v>50651.861900249998</v>
      </c>
      <c r="G52" s="7">
        <f t="shared" si="2"/>
        <v>0.86589705599318423</v>
      </c>
      <c r="H52" s="4"/>
      <c r="I52" s="7">
        <v>5849640.1563754361</v>
      </c>
    </row>
    <row r="53" spans="1:9" x14ac:dyDescent="0.25">
      <c r="A53" s="6">
        <v>42095</v>
      </c>
      <c r="B53" s="7">
        <v>958.53267002999996</v>
      </c>
      <c r="C53" s="7">
        <v>3389.3390738800003</v>
      </c>
      <c r="D53" s="7">
        <v>0</v>
      </c>
      <c r="E53" s="7">
        <f t="shared" si="3"/>
        <v>4347.8717439100001</v>
      </c>
      <c r="F53" s="7">
        <f t="shared" si="4"/>
        <v>45282.644537850007</v>
      </c>
      <c r="G53" s="7">
        <f t="shared" si="2"/>
        <v>0.77181282931455619</v>
      </c>
      <c r="H53" s="4"/>
      <c r="I53" s="7">
        <v>5867049.9916495737</v>
      </c>
    </row>
    <row r="54" spans="1:9" x14ac:dyDescent="0.25">
      <c r="A54" s="6">
        <v>42125</v>
      </c>
      <c r="B54" s="7">
        <v>630.63864596999986</v>
      </c>
      <c r="C54" s="7">
        <v>1495.2150060199999</v>
      </c>
      <c r="D54" s="7">
        <v>0</v>
      </c>
      <c r="E54" s="7">
        <f t="shared" si="3"/>
        <v>2125.8536519899999</v>
      </c>
      <c r="F54" s="7">
        <f t="shared" si="4"/>
        <v>44627.289837650002</v>
      </c>
      <c r="G54" s="7">
        <f t="shared" si="2"/>
        <v>0.75921730244423791</v>
      </c>
      <c r="H54" s="4"/>
      <c r="I54" s="7">
        <v>5878065.4358081799</v>
      </c>
    </row>
    <row r="55" spans="1:9" x14ac:dyDescent="0.25">
      <c r="A55" s="6">
        <v>42156</v>
      </c>
      <c r="B55" s="7">
        <v>625.7946559400001</v>
      </c>
      <c r="C55" s="7">
        <v>1610.1164871599999</v>
      </c>
      <c r="D55" s="7">
        <v>0</v>
      </c>
      <c r="E55" s="7">
        <f t="shared" si="3"/>
        <v>2235.9111431000001</v>
      </c>
      <c r="F55" s="7">
        <f t="shared" si="4"/>
        <v>44117.211947190001</v>
      </c>
      <c r="G55" s="7">
        <f t="shared" si="2"/>
        <v>0.74682569885942507</v>
      </c>
      <c r="H55" s="4"/>
      <c r="I55" s="7">
        <v>5907296.9790095799</v>
      </c>
    </row>
    <row r="56" spans="1:9" x14ac:dyDescent="0.25">
      <c r="A56" s="6">
        <v>42186</v>
      </c>
      <c r="B56" s="7">
        <v>657.70200397000008</v>
      </c>
      <c r="C56" s="7">
        <v>4333.2104923400002</v>
      </c>
      <c r="D56" s="7">
        <v>0</v>
      </c>
      <c r="E56" s="7">
        <f t="shared" si="3"/>
        <v>4990.9124963100003</v>
      </c>
      <c r="F56" s="7">
        <f t="shared" si="4"/>
        <v>42203.079142720002</v>
      </c>
      <c r="G56" s="7">
        <f t="shared" si="2"/>
        <v>0.71199210150764769</v>
      </c>
      <c r="H56" s="4"/>
      <c r="I56" s="7">
        <v>5927464.5116644865</v>
      </c>
    </row>
    <row r="57" spans="1:9" x14ac:dyDescent="0.25">
      <c r="A57" s="6">
        <v>42217</v>
      </c>
      <c r="B57" s="7">
        <v>639.45468754000001</v>
      </c>
      <c r="C57" s="7">
        <v>1532.6264429100002</v>
      </c>
      <c r="D57" s="7">
        <v>0</v>
      </c>
      <c r="E57" s="7">
        <f t="shared" si="3"/>
        <v>2172.0811304500003</v>
      </c>
      <c r="F57" s="7">
        <f t="shared" si="4"/>
        <v>41669.38990699</v>
      </c>
      <c r="G57" s="7">
        <f t="shared" si="2"/>
        <v>0.70090276116178274</v>
      </c>
      <c r="H57" s="4"/>
      <c r="I57" s="7">
        <v>5945102.8325128611</v>
      </c>
    </row>
    <row r="58" spans="1:9" x14ac:dyDescent="0.25">
      <c r="A58" s="6">
        <v>42248</v>
      </c>
      <c r="B58" s="7">
        <v>732.74240441000006</v>
      </c>
      <c r="C58" s="7">
        <v>1475.3832108700003</v>
      </c>
      <c r="D58" s="7">
        <v>0</v>
      </c>
      <c r="E58" s="7">
        <f t="shared" si="3"/>
        <v>2208.1256152800006</v>
      </c>
      <c r="F58" s="7">
        <f t="shared" si="4"/>
        <v>41157.386884770007</v>
      </c>
      <c r="G58" s="7">
        <f t="shared" si="2"/>
        <v>0.69132578317287929</v>
      </c>
      <c r="H58" s="4"/>
      <c r="I58" s="7">
        <v>5953399.668659227</v>
      </c>
    </row>
    <row r="59" spans="1:9" x14ac:dyDescent="0.25">
      <c r="A59" s="6">
        <v>42278</v>
      </c>
      <c r="B59" s="7">
        <v>757.62417994999998</v>
      </c>
      <c r="C59" s="7">
        <v>4151.04863166</v>
      </c>
      <c r="D59" s="7">
        <v>0</v>
      </c>
      <c r="E59" s="7">
        <f t="shared" si="3"/>
        <v>4908.6728116100003</v>
      </c>
      <c r="F59" s="7">
        <f t="shared" si="4"/>
        <v>38539.434871759993</v>
      </c>
      <c r="G59" s="7">
        <f t="shared" si="2"/>
        <v>0.6459995988544277</v>
      </c>
      <c r="H59" s="4"/>
      <c r="I59" s="7">
        <v>5965860.4959048331</v>
      </c>
    </row>
    <row r="60" spans="1:9" x14ac:dyDescent="0.25">
      <c r="A60" s="6">
        <v>42309</v>
      </c>
      <c r="B60" s="7">
        <v>702.31908021000004</v>
      </c>
      <c r="C60" s="7">
        <v>1564.5154024599999</v>
      </c>
      <c r="D60" s="7">
        <v>0</v>
      </c>
      <c r="E60" s="7">
        <f t="shared" si="3"/>
        <v>2266.8344826699999</v>
      </c>
      <c r="F60" s="7">
        <f t="shared" si="4"/>
        <v>38118.36420435</v>
      </c>
      <c r="G60" s="7">
        <f t="shared" si="2"/>
        <v>0.6373239282322325</v>
      </c>
      <c r="H60" s="4"/>
      <c r="I60" s="7">
        <v>5981003.1470307773</v>
      </c>
    </row>
    <row r="61" spans="1:9" x14ac:dyDescent="0.25">
      <c r="A61" s="6">
        <v>42339</v>
      </c>
      <c r="B61" s="7">
        <v>758.20112302999996</v>
      </c>
      <c r="C61" s="7">
        <v>2027.4411895500002</v>
      </c>
      <c r="D61" s="7">
        <v>0</v>
      </c>
      <c r="E61" s="7">
        <f t="shared" si="3"/>
        <v>2785.6423125800002</v>
      </c>
      <c r="F61" s="7">
        <f t="shared" si="4"/>
        <v>38241.321879440002</v>
      </c>
      <c r="G61" s="7">
        <f t="shared" si="2"/>
        <v>0.637803208824538</v>
      </c>
      <c r="H61" s="4"/>
      <c r="I61" s="7">
        <v>5995786.999867592</v>
      </c>
    </row>
    <row r="62" spans="1:9" x14ac:dyDescent="0.25">
      <c r="A62" s="6">
        <v>42370</v>
      </c>
      <c r="B62" s="7">
        <v>1287.59370947</v>
      </c>
      <c r="C62" s="7">
        <v>3312.7091072400003</v>
      </c>
      <c r="D62" s="7">
        <v>0</v>
      </c>
      <c r="E62" s="7">
        <f t="shared" si="3"/>
        <v>4600.3028167100001</v>
      </c>
      <c r="F62" s="7">
        <f t="shared" si="4"/>
        <v>36678.818824730006</v>
      </c>
      <c r="G62" s="7">
        <f t="shared" si="2"/>
        <v>0.61097707393759892</v>
      </c>
      <c r="H62" s="4"/>
      <c r="I62" s="7">
        <v>6003305.2612504624</v>
      </c>
    </row>
    <row r="63" spans="1:9" x14ac:dyDescent="0.25">
      <c r="A63" s="6">
        <v>42401</v>
      </c>
      <c r="B63" s="7">
        <v>597.15447941999992</v>
      </c>
      <c r="C63" s="7">
        <v>1172.4579230200002</v>
      </c>
      <c r="D63" s="7">
        <v>0</v>
      </c>
      <c r="E63" s="7">
        <f t="shared" si="3"/>
        <v>1769.6124024400001</v>
      </c>
      <c r="F63" s="7">
        <f t="shared" si="4"/>
        <v>36619.817677910003</v>
      </c>
      <c r="G63" s="7">
        <f t="shared" si="2"/>
        <v>0.60759910875005529</v>
      </c>
      <c r="H63" s="4"/>
      <c r="I63" s="7">
        <v>6026970.2753915815</v>
      </c>
    </row>
    <row r="64" spans="1:9" x14ac:dyDescent="0.25">
      <c r="A64" s="6">
        <v>42430</v>
      </c>
      <c r="B64" s="7">
        <v>687.66652846999989</v>
      </c>
      <c r="C64" s="7">
        <v>1161.72558312</v>
      </c>
      <c r="D64" s="7">
        <v>0</v>
      </c>
      <c r="E64" s="7">
        <f t="shared" si="3"/>
        <v>1849.3921115899998</v>
      </c>
      <c r="F64" s="7">
        <f t="shared" si="4"/>
        <v>36261.212718640003</v>
      </c>
      <c r="G64" s="7">
        <f t="shared" si="2"/>
        <v>0.60041195875787723</v>
      </c>
      <c r="H64" s="4"/>
      <c r="I64" s="7">
        <v>6039388.8212447707</v>
      </c>
    </row>
    <row r="65" spans="1:9" x14ac:dyDescent="0.25">
      <c r="A65" s="6">
        <v>42461</v>
      </c>
      <c r="B65" s="7">
        <v>653.23091399999998</v>
      </c>
      <c r="C65" s="7">
        <v>1492.09167806</v>
      </c>
      <c r="D65" s="7">
        <v>0</v>
      </c>
      <c r="E65" s="7">
        <f t="shared" si="3"/>
        <v>2145.3225920599998</v>
      </c>
      <c r="F65" s="7">
        <f t="shared" si="4"/>
        <v>34058.663566790005</v>
      </c>
      <c r="G65" s="7">
        <f t="shared" si="2"/>
        <v>0.56173921768411483</v>
      </c>
      <c r="H65" s="4"/>
      <c r="I65" s="7">
        <v>6063073.8418449461</v>
      </c>
    </row>
    <row r="66" spans="1:9" x14ac:dyDescent="0.25">
      <c r="A66" s="6">
        <v>42491</v>
      </c>
      <c r="B66" s="7">
        <v>548.35946296000009</v>
      </c>
      <c r="C66" s="7">
        <v>2173.8315535699999</v>
      </c>
      <c r="D66" s="7">
        <v>0</v>
      </c>
      <c r="E66" s="7">
        <f t="shared" ref="E66:E97" si="5">SUM(B66:D66)</f>
        <v>2722.1910165300001</v>
      </c>
      <c r="F66" s="7">
        <f t="shared" si="4"/>
        <v>34655.000931330003</v>
      </c>
      <c r="G66" s="7">
        <f t="shared" si="2"/>
        <v>0.56930006170230141</v>
      </c>
      <c r="H66" s="4"/>
      <c r="I66" s="7">
        <v>6087299.697053575</v>
      </c>
    </row>
    <row r="67" spans="1:9" x14ac:dyDescent="0.25">
      <c r="A67" s="6">
        <v>42522</v>
      </c>
      <c r="B67" s="7">
        <v>615.44612980999989</v>
      </c>
      <c r="C67" s="7">
        <v>1638.27055956</v>
      </c>
      <c r="D67" s="7">
        <v>0</v>
      </c>
      <c r="E67" s="7">
        <f t="shared" si="5"/>
        <v>2253.71668937</v>
      </c>
      <c r="F67" s="7">
        <f t="shared" si="4"/>
        <v>34672.806477599996</v>
      </c>
      <c r="G67" s="7">
        <f t="shared" si="2"/>
        <v>0.56669444616669673</v>
      </c>
      <c r="H67" s="4"/>
      <c r="I67" s="7">
        <v>6118430.6132057579</v>
      </c>
    </row>
    <row r="68" spans="1:9" x14ac:dyDescent="0.25">
      <c r="A68" s="6">
        <v>42552</v>
      </c>
      <c r="B68" s="7">
        <v>590.92835186000002</v>
      </c>
      <c r="C68" s="7">
        <v>3408.5056421499999</v>
      </c>
      <c r="D68" s="7">
        <v>0</v>
      </c>
      <c r="E68" s="7">
        <f t="shared" si="5"/>
        <v>3999.4339940099999</v>
      </c>
      <c r="F68" s="7">
        <f t="shared" si="4"/>
        <v>33681.327975300002</v>
      </c>
      <c r="G68" s="7">
        <f t="shared" si="2"/>
        <v>0.54914468291719942</v>
      </c>
      <c r="H68" s="4"/>
      <c r="I68" s="7">
        <v>6133416.0236927038</v>
      </c>
    </row>
    <row r="69" spans="1:9" x14ac:dyDescent="0.25">
      <c r="A69" s="6">
        <v>42583</v>
      </c>
      <c r="B69" s="7">
        <v>510.89012444000002</v>
      </c>
      <c r="C69" s="7">
        <v>1423.81690114</v>
      </c>
      <c r="D69" s="7">
        <v>0</v>
      </c>
      <c r="E69" s="7">
        <f t="shared" si="5"/>
        <v>1934.7070255799999</v>
      </c>
      <c r="F69" s="7">
        <f t="shared" si="4"/>
        <v>33443.953870429999</v>
      </c>
      <c r="G69" s="7">
        <f t="shared" si="2"/>
        <v>0.54267966876082796</v>
      </c>
      <c r="H69" s="4"/>
      <c r="I69" s="7">
        <v>6162743.1053013261</v>
      </c>
    </row>
    <row r="70" spans="1:9" x14ac:dyDescent="0.25">
      <c r="A70" s="6">
        <v>42614</v>
      </c>
      <c r="B70" s="7">
        <v>622.28145459000007</v>
      </c>
      <c r="C70" s="7">
        <v>1468.9010046899998</v>
      </c>
      <c r="D70" s="7">
        <v>0</v>
      </c>
      <c r="E70" s="7">
        <f t="shared" si="5"/>
        <v>2091.1824592799999</v>
      </c>
      <c r="F70" s="7">
        <f t="shared" si="4"/>
        <v>33327.010714429998</v>
      </c>
      <c r="G70" s="7">
        <f t="shared" si="2"/>
        <v>0.53862945753322256</v>
      </c>
      <c r="H70" s="4"/>
      <c r="I70" s="7">
        <v>6187372.4595492249</v>
      </c>
    </row>
    <row r="71" spans="1:9" x14ac:dyDescent="0.25">
      <c r="A71" s="6">
        <v>42644</v>
      </c>
      <c r="B71" s="7">
        <v>688.33284660000004</v>
      </c>
      <c r="C71" s="7">
        <v>2352.8603003500002</v>
      </c>
      <c r="D71" s="7">
        <v>0</v>
      </c>
      <c r="E71" s="7">
        <f t="shared" si="5"/>
        <v>3041.1931469500005</v>
      </c>
      <c r="F71" s="7">
        <f t="shared" si="4"/>
        <v>31459.531049770001</v>
      </c>
      <c r="G71" s="7">
        <f t="shared" si="2"/>
        <v>0.5069546874457741</v>
      </c>
      <c r="H71" s="4"/>
      <c r="I71" s="7">
        <v>6205590.3276631683</v>
      </c>
    </row>
    <row r="72" spans="1:9" x14ac:dyDescent="0.25">
      <c r="A72" s="6">
        <v>42675</v>
      </c>
      <c r="B72" s="7">
        <v>518.59840794000002</v>
      </c>
      <c r="C72" s="7">
        <v>2182.2763721400001</v>
      </c>
      <c r="D72" s="7">
        <v>0</v>
      </c>
      <c r="E72" s="7">
        <f t="shared" si="5"/>
        <v>2700.8747800800002</v>
      </c>
      <c r="F72" s="7">
        <f t="shared" si="4"/>
        <v>31893.571347180001</v>
      </c>
      <c r="G72" s="7">
        <f t="shared" si="2"/>
        <v>0.51127947325129963</v>
      </c>
      <c r="H72" s="4"/>
      <c r="I72" s="7">
        <v>6237991.7473244518</v>
      </c>
    </row>
    <row r="73" spans="1:9" x14ac:dyDescent="0.25">
      <c r="A73" s="6">
        <v>42705</v>
      </c>
      <c r="B73" s="7">
        <v>571.51258039000004</v>
      </c>
      <c r="C73" s="7">
        <v>1487.15478349</v>
      </c>
      <c r="D73" s="7">
        <v>0</v>
      </c>
      <c r="E73" s="7">
        <f t="shared" si="5"/>
        <v>2058.6673638800003</v>
      </c>
      <c r="F73" s="7">
        <f t="shared" si="4"/>
        <v>31166.596398480004</v>
      </c>
      <c r="G73" s="7">
        <f t="shared" si="2"/>
        <v>0.49712818339827131</v>
      </c>
      <c r="H73" s="4"/>
      <c r="I73" s="7">
        <v>6269328.0001610918</v>
      </c>
    </row>
    <row r="74" spans="1:9" x14ac:dyDescent="0.25">
      <c r="A74" s="6">
        <v>42736</v>
      </c>
      <c r="B74" s="7">
        <v>1169.4290638099999</v>
      </c>
      <c r="C74" s="7">
        <v>5488.0601567200001</v>
      </c>
      <c r="D74" s="7">
        <v>0</v>
      </c>
      <c r="E74" s="7">
        <f t="shared" si="5"/>
        <v>6657.4892205300002</v>
      </c>
      <c r="F74" s="7">
        <f t="shared" si="4"/>
        <v>33223.782802300004</v>
      </c>
      <c r="G74" s="7">
        <f t="shared" si="2"/>
        <v>0.52725894587523592</v>
      </c>
      <c r="H74" s="4"/>
      <c r="I74" s="7">
        <v>6301226.9516166104</v>
      </c>
    </row>
    <row r="75" spans="1:9" x14ac:dyDescent="0.25">
      <c r="A75" s="6">
        <v>42767</v>
      </c>
      <c r="B75" s="7">
        <v>1211.8436100199999</v>
      </c>
      <c r="C75" s="7">
        <v>1875.8376726000001</v>
      </c>
      <c r="D75" s="7">
        <v>0</v>
      </c>
      <c r="E75" s="7">
        <f t="shared" si="5"/>
        <v>3087.6812826200003</v>
      </c>
      <c r="F75" s="7">
        <f t="shared" si="4"/>
        <v>34541.851682480003</v>
      </c>
      <c r="G75" s="7">
        <f t="shared" si="2"/>
        <v>0.54639943849673944</v>
      </c>
      <c r="H75" s="4"/>
      <c r="I75" s="7">
        <v>6321721.6652915953</v>
      </c>
    </row>
    <row r="76" spans="1:9" x14ac:dyDescent="0.25">
      <c r="A76" s="6">
        <v>42795</v>
      </c>
      <c r="B76" s="7">
        <v>744.45576045999996</v>
      </c>
      <c r="C76" s="7">
        <v>1796.1838811799998</v>
      </c>
      <c r="D76" s="7">
        <v>0</v>
      </c>
      <c r="E76" s="7">
        <f t="shared" si="5"/>
        <v>2540.6396416399998</v>
      </c>
      <c r="F76" s="7">
        <f t="shared" si="4"/>
        <v>35233.099212529996</v>
      </c>
      <c r="G76" s="7">
        <f t="shared" si="2"/>
        <v>0.55442709559153713</v>
      </c>
      <c r="H76" s="4"/>
      <c r="I76" s="7">
        <v>6354866.0396798616</v>
      </c>
    </row>
    <row r="77" spans="1:9" x14ac:dyDescent="0.25">
      <c r="A77" s="6">
        <v>42826</v>
      </c>
      <c r="B77" s="7">
        <v>662.31993732000001</v>
      </c>
      <c r="C77" s="7">
        <v>5810.9401465000001</v>
      </c>
      <c r="D77" s="7">
        <v>0</v>
      </c>
      <c r="E77" s="7">
        <f t="shared" si="5"/>
        <v>6473.2600838199996</v>
      </c>
      <c r="F77" s="7">
        <f t="shared" ref="F77:F108" si="6">SUM(E66:E77)</f>
        <v>39561.036704290003</v>
      </c>
      <c r="G77" s="7">
        <f t="shared" si="2"/>
        <v>0.62087558049479619</v>
      </c>
      <c r="H77" s="4"/>
      <c r="I77" s="7">
        <v>6371813.9265136681</v>
      </c>
    </row>
    <row r="78" spans="1:9" x14ac:dyDescent="0.25">
      <c r="A78" s="6">
        <v>42856</v>
      </c>
      <c r="B78" s="7">
        <v>584.20478241000001</v>
      </c>
      <c r="C78" s="7">
        <v>1596.5520781600001</v>
      </c>
      <c r="D78" s="7">
        <v>0</v>
      </c>
      <c r="E78" s="7">
        <f t="shared" si="5"/>
        <v>2180.7568605699998</v>
      </c>
      <c r="F78" s="7">
        <f t="shared" si="6"/>
        <v>39019.602548329996</v>
      </c>
      <c r="G78" s="7">
        <f t="shared" ref="G78:G141" si="7">F78/I78*100</f>
        <v>0.60907533743267861</v>
      </c>
      <c r="H78" s="4"/>
      <c r="I78" s="7">
        <v>6406367.1848546732</v>
      </c>
    </row>
    <row r="79" spans="1:9" x14ac:dyDescent="0.25">
      <c r="A79" s="6">
        <v>42887</v>
      </c>
      <c r="B79" s="7">
        <v>606.32135024000002</v>
      </c>
      <c r="C79" s="7">
        <v>1631.02765998</v>
      </c>
      <c r="D79" s="7">
        <v>0</v>
      </c>
      <c r="E79" s="7">
        <f t="shared" si="5"/>
        <v>2237.3490102199999</v>
      </c>
      <c r="F79" s="7">
        <f t="shared" si="6"/>
        <v>39003.23486918</v>
      </c>
      <c r="G79" s="7">
        <f t="shared" si="7"/>
        <v>0.60689368600626825</v>
      </c>
      <c r="H79" s="4"/>
      <c r="I79" s="7">
        <v>6426699.7282250784</v>
      </c>
    </row>
    <row r="80" spans="1:9" x14ac:dyDescent="0.25">
      <c r="A80" s="6">
        <v>42917</v>
      </c>
      <c r="B80" s="7">
        <v>631.48500663000004</v>
      </c>
      <c r="C80" s="7">
        <v>5097.7443411200002</v>
      </c>
      <c r="D80" s="7">
        <v>0</v>
      </c>
      <c r="E80" s="7">
        <f t="shared" si="5"/>
        <v>5729.2293477500007</v>
      </c>
      <c r="F80" s="7">
        <f t="shared" si="6"/>
        <v>40733.030222920002</v>
      </c>
      <c r="G80" s="7">
        <f t="shared" si="7"/>
        <v>0.63122084740846729</v>
      </c>
      <c r="H80" s="4"/>
      <c r="I80" s="7">
        <v>6453055.280121536</v>
      </c>
    </row>
    <row r="81" spans="1:9" x14ac:dyDescent="0.25">
      <c r="A81" s="6">
        <v>42948</v>
      </c>
      <c r="B81" s="7">
        <v>562.39472111999999</v>
      </c>
      <c r="C81" s="7">
        <v>1560.4826790900001</v>
      </c>
      <c r="D81" s="7">
        <v>0</v>
      </c>
      <c r="E81" s="7">
        <f t="shared" si="5"/>
        <v>2122.8774002099999</v>
      </c>
      <c r="F81" s="7">
        <f t="shared" si="6"/>
        <v>40921.200597550007</v>
      </c>
      <c r="G81" s="7">
        <f t="shared" si="7"/>
        <v>0.63167283481662118</v>
      </c>
      <c r="H81" s="4"/>
      <c r="I81" s="7">
        <v>6478227.0729482463</v>
      </c>
    </row>
    <row r="82" spans="1:9" x14ac:dyDescent="0.25">
      <c r="A82" s="6">
        <v>42979</v>
      </c>
      <c r="B82" s="7">
        <v>692.03631259999986</v>
      </c>
      <c r="C82" s="7">
        <v>1553.2600743799999</v>
      </c>
      <c r="D82" s="7">
        <v>0</v>
      </c>
      <c r="E82" s="7">
        <f t="shared" si="5"/>
        <v>2245.2963869799996</v>
      </c>
      <c r="F82" s="7">
        <f t="shared" si="6"/>
        <v>41075.314525249996</v>
      </c>
      <c r="G82" s="7">
        <f t="shared" si="7"/>
        <v>0.6321063977683048</v>
      </c>
      <c r="H82" s="4"/>
      <c r="I82" s="7">
        <v>6498164.6555499556</v>
      </c>
    </row>
    <row r="83" spans="1:9" x14ac:dyDescent="0.25">
      <c r="A83" s="6">
        <v>43009</v>
      </c>
      <c r="B83" s="7">
        <v>750.68088109000007</v>
      </c>
      <c r="C83" s="7">
        <v>5903.3790533800011</v>
      </c>
      <c r="D83" s="7">
        <v>0</v>
      </c>
      <c r="E83" s="7">
        <f t="shared" si="5"/>
        <v>6654.0599344700013</v>
      </c>
      <c r="F83" s="7">
        <f t="shared" si="6"/>
        <v>44688.181312770001</v>
      </c>
      <c r="G83" s="7">
        <f t="shared" si="7"/>
        <v>0.68463732823034729</v>
      </c>
      <c r="H83" s="4"/>
      <c r="I83" s="7">
        <v>6527277.9426561734</v>
      </c>
    </row>
    <row r="84" spans="1:9" x14ac:dyDescent="0.25">
      <c r="A84" s="6">
        <v>43040</v>
      </c>
      <c r="B84" s="7">
        <v>637.37095557000009</v>
      </c>
      <c r="C84" s="7">
        <v>1797.3175285500001</v>
      </c>
      <c r="D84" s="7">
        <v>0</v>
      </c>
      <c r="E84" s="7">
        <f t="shared" si="5"/>
        <v>2434.6884841200003</v>
      </c>
      <c r="F84" s="7">
        <f t="shared" si="6"/>
        <v>44421.995016810011</v>
      </c>
      <c r="G84" s="7">
        <f t="shared" si="7"/>
        <v>0.67766899833383343</v>
      </c>
      <c r="H84" s="4"/>
      <c r="I84" s="7">
        <v>6555116.8971915757</v>
      </c>
    </row>
    <row r="85" spans="1:9" x14ac:dyDescent="0.25">
      <c r="A85" s="6">
        <v>43070</v>
      </c>
      <c r="B85" s="7">
        <v>820.27506309</v>
      </c>
      <c r="C85" s="7">
        <v>1928.8732500599999</v>
      </c>
      <c r="D85" s="7">
        <v>0</v>
      </c>
      <c r="E85" s="7">
        <f t="shared" si="5"/>
        <v>2749.1483131499999</v>
      </c>
      <c r="F85" s="7">
        <f t="shared" si="6"/>
        <v>45112.475966079997</v>
      </c>
      <c r="G85" s="7">
        <f t="shared" si="7"/>
        <v>0.68502953185402771</v>
      </c>
      <c r="H85" s="4"/>
      <c r="I85" s="7">
        <v>6585479.000297023</v>
      </c>
    </row>
    <row r="86" spans="1:9" x14ac:dyDescent="0.25">
      <c r="A86" s="6">
        <v>43101</v>
      </c>
      <c r="B86" s="7">
        <v>2054.4172617199997</v>
      </c>
      <c r="C86" s="7">
        <v>7650.2823206500007</v>
      </c>
      <c r="D86" s="7">
        <v>0</v>
      </c>
      <c r="E86" s="7">
        <f t="shared" si="5"/>
        <v>9704.6995823699999</v>
      </c>
      <c r="F86" s="7">
        <f t="shared" si="6"/>
        <v>48159.686327919997</v>
      </c>
      <c r="G86" s="7">
        <f t="shared" si="7"/>
        <v>0.72702211520485038</v>
      </c>
      <c r="H86" s="4"/>
      <c r="I86" s="7">
        <v>6624239.5273423307</v>
      </c>
    </row>
    <row r="87" spans="1:9" x14ac:dyDescent="0.25">
      <c r="A87" s="6">
        <v>43132</v>
      </c>
      <c r="B87" s="7">
        <v>673.49373392999996</v>
      </c>
      <c r="C87" s="7">
        <v>2213.3797840400002</v>
      </c>
      <c r="D87" s="7">
        <v>0</v>
      </c>
      <c r="E87" s="7">
        <f t="shared" si="5"/>
        <v>2886.8735179700002</v>
      </c>
      <c r="F87" s="7">
        <f t="shared" si="6"/>
        <v>47958.878563270002</v>
      </c>
      <c r="G87" s="7">
        <f t="shared" si="7"/>
        <v>0.72084544014424845</v>
      </c>
      <c r="H87" s="4"/>
      <c r="I87" s="7">
        <v>6653143.0862173373</v>
      </c>
    </row>
    <row r="88" spans="1:9" x14ac:dyDescent="0.25">
      <c r="A88" s="6">
        <v>43160</v>
      </c>
      <c r="B88" s="7">
        <v>685.31878850999999</v>
      </c>
      <c r="C88" s="7">
        <v>1966.7558091000001</v>
      </c>
      <c r="D88" s="7">
        <v>0</v>
      </c>
      <c r="E88" s="7">
        <f t="shared" si="5"/>
        <v>2652.0745976100002</v>
      </c>
      <c r="F88" s="7">
        <f t="shared" si="6"/>
        <v>48070.313519240008</v>
      </c>
      <c r="G88" s="7">
        <f t="shared" si="7"/>
        <v>0.71948068046327363</v>
      </c>
      <c r="H88" s="4"/>
      <c r="I88" s="7">
        <v>6681251.4671398168</v>
      </c>
    </row>
    <row r="89" spans="1:9" x14ac:dyDescent="0.25">
      <c r="A89" s="6">
        <v>43191</v>
      </c>
      <c r="B89" s="7">
        <v>708.92664093999997</v>
      </c>
      <c r="C89" s="7">
        <v>8600.6771363799999</v>
      </c>
      <c r="D89" s="7">
        <v>0</v>
      </c>
      <c r="E89" s="7">
        <f t="shared" si="5"/>
        <v>9309.6037773200005</v>
      </c>
      <c r="F89" s="7">
        <f t="shared" si="6"/>
        <v>50906.657212740007</v>
      </c>
      <c r="G89" s="7">
        <f t="shared" si="7"/>
        <v>0.7563035498329328</v>
      </c>
      <c r="H89" s="4"/>
      <c r="I89" s="7">
        <v>6730982.1861850666</v>
      </c>
    </row>
    <row r="90" spans="1:9" x14ac:dyDescent="0.25">
      <c r="A90" s="6">
        <v>43221</v>
      </c>
      <c r="B90" s="7">
        <v>595.00760078999997</v>
      </c>
      <c r="C90" s="7">
        <v>2361.6586726400001</v>
      </c>
      <c r="D90" s="7">
        <v>187.02354055000001</v>
      </c>
      <c r="E90" s="7">
        <f t="shared" si="5"/>
        <v>3143.6898139799996</v>
      </c>
      <c r="F90" s="7">
        <f t="shared" si="6"/>
        <v>51869.59016615001</v>
      </c>
      <c r="G90" s="7">
        <f t="shared" si="7"/>
        <v>0.76935698749224091</v>
      </c>
      <c r="H90" s="4"/>
      <c r="I90" s="7">
        <v>6741940.4787914697</v>
      </c>
    </row>
    <row r="91" spans="1:9" x14ac:dyDescent="0.25">
      <c r="A91" s="6">
        <v>43252</v>
      </c>
      <c r="B91" s="7">
        <v>713.18876775000001</v>
      </c>
      <c r="C91" s="7">
        <v>2667.4179059200001</v>
      </c>
      <c r="D91" s="7">
        <v>0</v>
      </c>
      <c r="E91" s="7">
        <f t="shared" si="5"/>
        <v>3380.60667367</v>
      </c>
      <c r="F91" s="7">
        <f t="shared" si="6"/>
        <v>53012.84782960001</v>
      </c>
      <c r="G91" s="7">
        <f t="shared" si="7"/>
        <v>0.7814322534332353</v>
      </c>
      <c r="H91" s="4"/>
      <c r="I91" s="7">
        <v>6784061.9064144334</v>
      </c>
    </row>
    <row r="92" spans="1:9" x14ac:dyDescent="0.25">
      <c r="A92" s="6">
        <v>43282</v>
      </c>
      <c r="B92" s="7">
        <v>1054.82351595</v>
      </c>
      <c r="C92" s="7">
        <v>11042.32603889</v>
      </c>
      <c r="D92" s="7">
        <v>0</v>
      </c>
      <c r="E92" s="7">
        <f t="shared" si="5"/>
        <v>12097.14955484</v>
      </c>
      <c r="F92" s="7">
        <f t="shared" si="6"/>
        <v>59380.768036690002</v>
      </c>
      <c r="G92" s="7">
        <f t="shared" si="7"/>
        <v>0.86969263467023772</v>
      </c>
      <c r="H92" s="4"/>
      <c r="I92" s="7">
        <v>6827787.8493481167</v>
      </c>
    </row>
    <row r="93" spans="1:9" x14ac:dyDescent="0.25">
      <c r="A93" s="6">
        <v>43313</v>
      </c>
      <c r="B93" s="7">
        <v>753.14923278999993</v>
      </c>
      <c r="C93" s="7">
        <v>2794.8846020700003</v>
      </c>
      <c r="D93" s="7">
        <v>187.02354055000001</v>
      </c>
      <c r="E93" s="7">
        <f t="shared" si="5"/>
        <v>3735.0573754100005</v>
      </c>
      <c r="F93" s="7">
        <f t="shared" si="6"/>
        <v>60992.94801189001</v>
      </c>
      <c r="G93" s="7">
        <f t="shared" si="7"/>
        <v>0.88768994529514778</v>
      </c>
      <c r="H93" s="4"/>
      <c r="I93" s="7">
        <v>6870974.3007858992</v>
      </c>
    </row>
    <row r="94" spans="1:9" x14ac:dyDescent="0.25">
      <c r="A94" s="6">
        <v>43344</v>
      </c>
      <c r="B94" s="7">
        <v>971.18256299000006</v>
      </c>
      <c r="C94" s="7">
        <v>2676.7779976100001</v>
      </c>
      <c r="D94" s="7">
        <v>0</v>
      </c>
      <c r="E94" s="7">
        <f t="shared" si="5"/>
        <v>3647.9605606</v>
      </c>
      <c r="F94" s="7">
        <f t="shared" si="6"/>
        <v>62395.612185510006</v>
      </c>
      <c r="G94" s="7">
        <f t="shared" si="7"/>
        <v>0.90385186458717615</v>
      </c>
      <c r="H94" s="4"/>
      <c r="I94" s="7">
        <v>6903300.7100127498</v>
      </c>
    </row>
    <row r="95" spans="1:9" x14ac:dyDescent="0.25">
      <c r="A95" s="6">
        <v>43374</v>
      </c>
      <c r="B95" s="7">
        <v>870.53007659000014</v>
      </c>
      <c r="C95" s="7">
        <v>11732.563882660001</v>
      </c>
      <c r="D95" s="7">
        <v>0</v>
      </c>
      <c r="E95" s="7">
        <f t="shared" si="5"/>
        <v>12603.09395925</v>
      </c>
      <c r="F95" s="7">
        <f t="shared" si="6"/>
        <v>68344.646210289997</v>
      </c>
      <c r="G95" s="7">
        <f t="shared" si="7"/>
        <v>0.98380209787165096</v>
      </c>
      <c r="H95" s="4"/>
      <c r="I95" s="7">
        <v>6946991.3062948547</v>
      </c>
    </row>
    <row r="96" spans="1:9" x14ac:dyDescent="0.25">
      <c r="A96" s="6">
        <v>43405</v>
      </c>
      <c r="B96" s="7">
        <v>981.08719547999988</v>
      </c>
      <c r="C96" s="7">
        <v>2950.5854375399999</v>
      </c>
      <c r="D96" s="7">
        <v>0</v>
      </c>
      <c r="E96" s="7">
        <f t="shared" si="5"/>
        <v>3931.6726330199999</v>
      </c>
      <c r="F96" s="7">
        <f t="shared" si="6"/>
        <v>69841.630359189992</v>
      </c>
      <c r="G96" s="7">
        <f t="shared" si="7"/>
        <v>1.0004331810931189</v>
      </c>
      <c r="H96" s="4"/>
      <c r="I96" s="7">
        <v>6981138.9385223957</v>
      </c>
    </row>
    <row r="97" spans="1:9" x14ac:dyDescent="0.25">
      <c r="A97" s="6">
        <v>43435</v>
      </c>
      <c r="B97" s="7">
        <v>1191.1706060699998</v>
      </c>
      <c r="C97" s="7">
        <v>3256.9765294400004</v>
      </c>
      <c r="D97" s="7">
        <v>374.04708110000001</v>
      </c>
      <c r="E97" s="7">
        <f t="shared" si="5"/>
        <v>4822.1942166099998</v>
      </c>
      <c r="F97" s="7">
        <f t="shared" si="6"/>
        <v>71914.676262649999</v>
      </c>
      <c r="G97" s="7">
        <f t="shared" si="7"/>
        <v>1.0267451249820325</v>
      </c>
      <c r="H97" s="4"/>
      <c r="I97" s="7">
        <v>7004140.9998326963</v>
      </c>
    </row>
    <row r="98" spans="1:9" x14ac:dyDescent="0.25">
      <c r="A98" s="6">
        <v>43466</v>
      </c>
      <c r="B98" s="7">
        <v>2389.4850268800001</v>
      </c>
      <c r="C98" s="7">
        <v>10393.903564729999</v>
      </c>
      <c r="D98" s="7">
        <v>0</v>
      </c>
      <c r="E98" s="7">
        <f t="shared" ref="E98:E129" si="8">SUM(B98:D98)</f>
        <v>12783.388591609999</v>
      </c>
      <c r="F98" s="7">
        <f t="shared" si="6"/>
        <v>74993.365271889998</v>
      </c>
      <c r="G98" s="7">
        <f t="shared" si="7"/>
        <v>1.0666306660210862</v>
      </c>
      <c r="H98" s="4"/>
      <c r="I98" s="7">
        <v>7030865.2901985338</v>
      </c>
    </row>
    <row r="99" spans="1:9" x14ac:dyDescent="0.25">
      <c r="A99" s="6">
        <v>43497</v>
      </c>
      <c r="B99" s="7">
        <v>968.62689946</v>
      </c>
      <c r="C99" s="7">
        <v>2460.6900211100001</v>
      </c>
      <c r="D99" s="7">
        <v>0</v>
      </c>
      <c r="E99" s="7">
        <f t="shared" si="8"/>
        <v>3429.3169205700001</v>
      </c>
      <c r="F99" s="7">
        <f t="shared" si="6"/>
        <v>75535.808674489992</v>
      </c>
      <c r="G99" s="7">
        <f t="shared" si="7"/>
        <v>1.0686776259172681</v>
      </c>
      <c r="H99" s="4"/>
      <c r="I99" s="7">
        <v>7068156.6491724793</v>
      </c>
    </row>
    <row r="100" spans="1:9" x14ac:dyDescent="0.25">
      <c r="A100" s="6">
        <v>43525</v>
      </c>
      <c r="B100" s="7">
        <v>777.74923656999988</v>
      </c>
      <c r="C100" s="7">
        <v>2248.4799677800002</v>
      </c>
      <c r="D100" s="7">
        <v>0</v>
      </c>
      <c r="E100" s="7">
        <f t="shared" si="8"/>
        <v>3026.2292043500001</v>
      </c>
      <c r="F100" s="7">
        <f t="shared" si="6"/>
        <v>75909.963281229997</v>
      </c>
      <c r="G100" s="7">
        <f t="shared" si="7"/>
        <v>1.0718907762659986</v>
      </c>
      <c r="H100" s="4"/>
      <c r="I100" s="7">
        <v>7081874.8478895677</v>
      </c>
    </row>
    <row r="101" spans="1:9" x14ac:dyDescent="0.25">
      <c r="A101" s="6">
        <v>43556</v>
      </c>
      <c r="B101" s="7">
        <v>1281.51123153</v>
      </c>
      <c r="C101" s="7">
        <v>11282.37300793</v>
      </c>
      <c r="D101" s="7">
        <v>0</v>
      </c>
      <c r="E101" s="7">
        <f t="shared" si="8"/>
        <v>12563.88423946</v>
      </c>
      <c r="F101" s="7">
        <f t="shared" si="6"/>
        <v>79164.243743369996</v>
      </c>
      <c r="G101" s="7">
        <f t="shared" si="7"/>
        <v>1.1136160075937012</v>
      </c>
      <c r="H101" s="4"/>
      <c r="I101" s="7">
        <v>7108755.9089984614</v>
      </c>
    </row>
    <row r="102" spans="1:9" x14ac:dyDescent="0.25">
      <c r="A102" s="6">
        <v>43586</v>
      </c>
      <c r="B102" s="7">
        <v>691.57172544000002</v>
      </c>
      <c r="C102" s="7">
        <v>3174.7025836900002</v>
      </c>
      <c r="D102" s="7">
        <v>191.44851751000002</v>
      </c>
      <c r="E102" s="7">
        <f t="shared" si="8"/>
        <v>4057.7228266400002</v>
      </c>
      <c r="F102" s="7">
        <f t="shared" si="6"/>
        <v>80078.276756029998</v>
      </c>
      <c r="G102" s="7">
        <f t="shared" si="7"/>
        <v>1.1179029317148474</v>
      </c>
      <c r="H102" s="4"/>
      <c r="I102" s="7">
        <v>7163258.4980514403</v>
      </c>
    </row>
    <row r="103" spans="1:9" x14ac:dyDescent="0.25">
      <c r="A103" s="6">
        <v>43617</v>
      </c>
      <c r="B103" s="7">
        <v>1305.5453715599999</v>
      </c>
      <c r="C103" s="7">
        <v>2952.3406639300001</v>
      </c>
      <c r="D103" s="7">
        <v>0</v>
      </c>
      <c r="E103" s="7">
        <f t="shared" si="8"/>
        <v>4257.8860354899998</v>
      </c>
      <c r="F103" s="7">
        <f t="shared" si="6"/>
        <v>80955.556117849992</v>
      </c>
      <c r="G103" s="7">
        <f t="shared" si="7"/>
        <v>1.127989772419653</v>
      </c>
      <c r="H103" s="4"/>
      <c r="I103" s="7">
        <v>7176976.0770252449</v>
      </c>
    </row>
    <row r="104" spans="1:9" x14ac:dyDescent="0.25">
      <c r="A104" s="6">
        <v>43647</v>
      </c>
      <c r="B104" s="7">
        <v>1898.5445850000003</v>
      </c>
      <c r="C104" s="7">
        <v>10418.736276980002</v>
      </c>
      <c r="D104" s="7">
        <v>374.04708110000001</v>
      </c>
      <c r="E104" s="7">
        <f t="shared" si="8"/>
        <v>12691.327943080001</v>
      </c>
      <c r="F104" s="7">
        <f t="shared" si="6"/>
        <v>81549.734506089997</v>
      </c>
      <c r="G104" s="7">
        <f t="shared" si="7"/>
        <v>1.1299373485489572</v>
      </c>
      <c r="H104" s="4"/>
      <c r="I104" s="7">
        <v>7217190.8124653576</v>
      </c>
    </row>
    <row r="105" spans="1:9" x14ac:dyDescent="0.25">
      <c r="A105" s="6">
        <v>43678</v>
      </c>
      <c r="B105" s="7">
        <v>1227.48135529</v>
      </c>
      <c r="C105" s="7">
        <v>2688.9474943199998</v>
      </c>
      <c r="D105" s="7">
        <v>0</v>
      </c>
      <c r="E105" s="7">
        <f t="shared" si="8"/>
        <v>3916.4288496099998</v>
      </c>
      <c r="F105" s="7">
        <f t="shared" si="6"/>
        <v>81731.105980289998</v>
      </c>
      <c r="G105" s="7">
        <f t="shared" si="7"/>
        <v>1.1277035380814628</v>
      </c>
      <c r="H105" s="4"/>
      <c r="I105" s="7">
        <v>7247570.2363528386</v>
      </c>
    </row>
    <row r="106" spans="1:9" x14ac:dyDescent="0.25">
      <c r="A106" s="6">
        <v>43709</v>
      </c>
      <c r="B106" s="7">
        <v>1320.1231565900002</v>
      </c>
      <c r="C106" s="7">
        <v>2816.6717930499999</v>
      </c>
      <c r="D106" s="7">
        <v>0</v>
      </c>
      <c r="E106" s="7">
        <f t="shared" si="8"/>
        <v>4136.7949496399997</v>
      </c>
      <c r="F106" s="7">
        <f t="shared" si="6"/>
        <v>82219.940369329997</v>
      </c>
      <c r="G106" s="7">
        <f t="shared" si="7"/>
        <v>1.127886671188431</v>
      </c>
      <c r="H106" s="4"/>
      <c r="I106" s="7">
        <v>7289734.1966721294</v>
      </c>
    </row>
    <row r="107" spans="1:9" x14ac:dyDescent="0.25">
      <c r="A107" s="6">
        <v>43739</v>
      </c>
      <c r="B107" s="7">
        <v>1454.1540833900001</v>
      </c>
      <c r="C107" s="7">
        <v>10386.623242940001</v>
      </c>
      <c r="D107" s="7">
        <v>748.09416220000003</v>
      </c>
      <c r="E107" s="7">
        <f t="shared" si="8"/>
        <v>12588.87148853</v>
      </c>
      <c r="F107" s="7">
        <f t="shared" si="6"/>
        <v>82205.717898610004</v>
      </c>
      <c r="G107" s="7">
        <f t="shared" si="7"/>
        <v>1.1219525040717613</v>
      </c>
      <c r="H107" s="4"/>
      <c r="I107" s="7">
        <v>7327022.9889653185</v>
      </c>
    </row>
    <row r="108" spans="1:9" x14ac:dyDescent="0.25">
      <c r="A108" s="6">
        <v>43770</v>
      </c>
      <c r="B108" s="7">
        <v>1222.7354322000001</v>
      </c>
      <c r="C108" s="7">
        <v>2892.3722934800003</v>
      </c>
      <c r="D108" s="7">
        <v>0</v>
      </c>
      <c r="E108" s="7">
        <f t="shared" si="8"/>
        <v>4115.1077256799999</v>
      </c>
      <c r="F108" s="7">
        <f t="shared" si="6"/>
        <v>82389.152991270006</v>
      </c>
      <c r="G108" s="7">
        <f t="shared" si="7"/>
        <v>1.1200178057952246</v>
      </c>
      <c r="H108" s="4"/>
      <c r="I108" s="7">
        <v>7356057.4273882043</v>
      </c>
    </row>
    <row r="109" spans="1:9" x14ac:dyDescent="0.25">
      <c r="A109" s="6">
        <v>43800</v>
      </c>
      <c r="B109" s="7">
        <v>1197.3249269800001</v>
      </c>
      <c r="C109" s="7">
        <v>2965.4658293899997</v>
      </c>
      <c r="D109" s="7">
        <v>0</v>
      </c>
      <c r="E109" s="7">
        <f t="shared" si="8"/>
        <v>4162.7907563700001</v>
      </c>
      <c r="F109" s="7">
        <f t="shared" ref="F109:F140" si="9">SUM(E98:E109)</f>
        <v>81729.74953103</v>
      </c>
      <c r="G109" s="7">
        <f t="shared" si="7"/>
        <v>1.1060806680127282</v>
      </c>
      <c r="H109" s="4"/>
      <c r="I109" s="7">
        <v>7389131.0005329102</v>
      </c>
    </row>
    <row r="110" spans="1:9" x14ac:dyDescent="0.25">
      <c r="A110" s="6">
        <v>43831</v>
      </c>
      <c r="B110" s="7">
        <v>2991.2502127800003</v>
      </c>
      <c r="C110" s="7">
        <v>11332.28944314</v>
      </c>
      <c r="D110" s="7">
        <v>0</v>
      </c>
      <c r="E110" s="7">
        <f t="shared" si="8"/>
        <v>14323.53965592</v>
      </c>
      <c r="F110" s="7">
        <f t="shared" si="9"/>
        <v>83269.900595340005</v>
      </c>
      <c r="G110" s="7">
        <f t="shared" si="7"/>
        <v>1.1209901260582089</v>
      </c>
      <c r="H110" s="4"/>
      <c r="I110" s="16">
        <v>7428245.6785008376</v>
      </c>
    </row>
    <row r="111" spans="1:9" x14ac:dyDescent="0.25">
      <c r="A111" s="6">
        <v>43862</v>
      </c>
      <c r="B111" s="7">
        <v>1350.2573736899999</v>
      </c>
      <c r="C111" s="7">
        <v>3105.7374396199998</v>
      </c>
      <c r="D111" s="7">
        <v>751.55409770000006</v>
      </c>
      <c r="E111" s="7">
        <f t="shared" si="8"/>
        <v>5207.5489110099998</v>
      </c>
      <c r="F111" s="7">
        <f t="shared" si="9"/>
        <v>85048.132585779997</v>
      </c>
      <c r="G111" s="7">
        <f t="shared" si="7"/>
        <v>1.138931677672488</v>
      </c>
      <c r="H111" s="4"/>
      <c r="I111" s="16">
        <v>7467360.3564687651</v>
      </c>
    </row>
    <row r="112" spans="1:9" x14ac:dyDescent="0.25">
      <c r="A112" s="6">
        <v>43891</v>
      </c>
      <c r="B112" s="7">
        <v>1167.0176748600002</v>
      </c>
      <c r="C112" s="7">
        <v>2682.4813205300002</v>
      </c>
      <c r="D112" s="7">
        <v>0</v>
      </c>
      <c r="E112" s="7">
        <f t="shared" si="8"/>
        <v>3849.4989953900003</v>
      </c>
      <c r="F112" s="7">
        <f t="shared" si="9"/>
        <v>85871.402376819984</v>
      </c>
      <c r="G112" s="7">
        <f t="shared" si="7"/>
        <v>1.1439644038363741</v>
      </c>
      <c r="H112" s="4"/>
      <c r="I112" s="16">
        <v>7506475.0344366934</v>
      </c>
    </row>
    <row r="113" spans="1:9" x14ac:dyDescent="0.25">
      <c r="A113" s="6">
        <v>43922</v>
      </c>
      <c r="B113" s="7">
        <v>1829.9871198799999</v>
      </c>
      <c r="C113" s="7">
        <v>8160.2238269799991</v>
      </c>
      <c r="D113" s="7">
        <v>0</v>
      </c>
      <c r="E113" s="7">
        <f t="shared" si="8"/>
        <v>9990.2109468599992</v>
      </c>
      <c r="F113" s="7">
        <f t="shared" si="9"/>
        <v>83297.729084219987</v>
      </c>
      <c r="G113" s="7">
        <f t="shared" si="7"/>
        <v>1.1130207210467304</v>
      </c>
      <c r="H113" s="4"/>
      <c r="I113" s="16">
        <v>7483933.3634223249</v>
      </c>
    </row>
    <row r="114" spans="1:9" x14ac:dyDescent="0.25">
      <c r="A114" s="6">
        <v>43952</v>
      </c>
      <c r="B114" s="7">
        <v>910.57615394999993</v>
      </c>
      <c r="C114" s="7">
        <v>1540.2888905299999</v>
      </c>
      <c r="D114" s="7">
        <v>0</v>
      </c>
      <c r="E114" s="7">
        <f t="shared" si="8"/>
        <v>2450.8650444799996</v>
      </c>
      <c r="F114" s="7">
        <f t="shared" si="9"/>
        <v>81690.871302059997</v>
      </c>
      <c r="G114" s="7">
        <f t="shared" si="7"/>
        <v>1.0948476459851493</v>
      </c>
      <c r="H114" s="4"/>
      <c r="I114" s="16">
        <v>7461391.6924079563</v>
      </c>
    </row>
    <row r="115" spans="1:9" x14ac:dyDescent="0.25">
      <c r="A115" s="6">
        <v>43983</v>
      </c>
      <c r="B115" s="7">
        <v>1035.14913783</v>
      </c>
      <c r="C115" s="7">
        <v>2159.0943489199999</v>
      </c>
      <c r="D115" s="7">
        <v>0</v>
      </c>
      <c r="E115" s="7">
        <f t="shared" si="8"/>
        <v>3194.2434867499996</v>
      </c>
      <c r="F115" s="7">
        <f t="shared" si="9"/>
        <v>80627.22875332</v>
      </c>
      <c r="G115" s="7">
        <f t="shared" si="7"/>
        <v>1.0838668412650072</v>
      </c>
      <c r="H115" s="4"/>
      <c r="I115" s="16">
        <v>7438850.0213935887</v>
      </c>
    </row>
    <row r="116" spans="1:9" x14ac:dyDescent="0.25">
      <c r="A116" s="6">
        <v>44013</v>
      </c>
      <c r="B116" s="7">
        <v>1863.7186259099999</v>
      </c>
      <c r="C116" s="7">
        <v>5876.7013826100001</v>
      </c>
      <c r="D116" s="7">
        <v>0</v>
      </c>
      <c r="E116" s="7">
        <f t="shared" si="8"/>
        <v>7740.42000852</v>
      </c>
      <c r="F116" s="7">
        <f t="shared" si="9"/>
        <v>75676.320818759996</v>
      </c>
      <c r="G116" s="7">
        <f t="shared" si="7"/>
        <v>1.0150762948433032</v>
      </c>
      <c r="H116" s="4"/>
      <c r="I116" s="16">
        <v>7455234.7644412396</v>
      </c>
    </row>
    <row r="117" spans="1:9" x14ac:dyDescent="0.25">
      <c r="A117" s="6">
        <v>44044</v>
      </c>
      <c r="B117" s="7">
        <v>1317.5932854599998</v>
      </c>
      <c r="C117" s="7">
        <v>3108.2266367500001</v>
      </c>
      <c r="D117" s="7">
        <v>0</v>
      </c>
      <c r="E117" s="7">
        <f t="shared" si="8"/>
        <v>4425.8199222100002</v>
      </c>
      <c r="F117" s="7">
        <f t="shared" si="9"/>
        <v>76185.711891359999</v>
      </c>
      <c r="G117" s="7">
        <f t="shared" si="7"/>
        <v>1.019667982490251</v>
      </c>
      <c r="H117" s="4"/>
      <c r="I117" s="16">
        <v>7471619.5074888906</v>
      </c>
    </row>
    <row r="118" spans="1:9" x14ac:dyDescent="0.25">
      <c r="A118" s="6">
        <v>44075</v>
      </c>
      <c r="B118" s="7">
        <v>1549.0131753000001</v>
      </c>
      <c r="C118" s="7">
        <v>3187.6980987699999</v>
      </c>
      <c r="D118" s="7">
        <v>0</v>
      </c>
      <c r="E118" s="7">
        <f t="shared" si="8"/>
        <v>4736.7112740699995</v>
      </c>
      <c r="F118" s="7">
        <f t="shared" si="9"/>
        <v>76785.628215789984</v>
      </c>
      <c r="G118" s="7">
        <f t="shared" si="7"/>
        <v>1.0254485126699553</v>
      </c>
      <c r="H118" s="4"/>
      <c r="I118" s="16">
        <v>7488004.2505365405</v>
      </c>
    </row>
    <row r="119" spans="1:9" x14ac:dyDescent="0.25">
      <c r="A119" s="6">
        <v>44105</v>
      </c>
      <c r="B119" s="7">
        <v>2543.4045829199999</v>
      </c>
      <c r="C119" s="7">
        <v>8397.2153562700005</v>
      </c>
      <c r="D119" s="7">
        <v>0</v>
      </c>
      <c r="E119" s="7">
        <f t="shared" si="8"/>
        <v>10940.619939190001</v>
      </c>
      <c r="F119" s="7">
        <f t="shared" si="9"/>
        <v>75137.37666645</v>
      </c>
      <c r="G119" s="7">
        <f t="shared" si="7"/>
        <v>0.99803447813114099</v>
      </c>
      <c r="H119" s="4"/>
      <c r="I119" s="16">
        <v>7528535.1671565203</v>
      </c>
    </row>
    <row r="120" spans="1:9" x14ac:dyDescent="0.25">
      <c r="A120" s="6">
        <v>44136</v>
      </c>
      <c r="B120" s="7">
        <v>1644.40565993</v>
      </c>
      <c r="C120" s="7">
        <v>3886.0060119999998</v>
      </c>
      <c r="D120" s="7">
        <v>0</v>
      </c>
      <c r="E120" s="7">
        <f t="shared" si="8"/>
        <v>5530.41167193</v>
      </c>
      <c r="F120" s="7">
        <f t="shared" si="9"/>
        <v>76552.680612700002</v>
      </c>
      <c r="G120" s="7">
        <f t="shared" si="7"/>
        <v>1.0113887204232852</v>
      </c>
      <c r="H120" s="4"/>
      <c r="I120" s="16">
        <v>7569066.0837765001</v>
      </c>
    </row>
    <row r="121" spans="1:9" x14ac:dyDescent="0.25">
      <c r="A121" s="6">
        <v>44166</v>
      </c>
      <c r="B121" s="7">
        <v>1634.50245621</v>
      </c>
      <c r="C121" s="7">
        <v>3052.6001928299997</v>
      </c>
      <c r="D121" s="7">
        <v>897.32024518999992</v>
      </c>
      <c r="E121" s="7">
        <f t="shared" si="8"/>
        <v>5584.4228942299997</v>
      </c>
      <c r="F121" s="7">
        <f t="shared" si="9"/>
        <v>77974.312750559999</v>
      </c>
      <c r="G121" s="7">
        <f t="shared" si="7"/>
        <v>1.0246838662612139</v>
      </c>
      <c r="H121" s="4"/>
      <c r="I121" s="16">
        <v>7609597.0003964799</v>
      </c>
    </row>
    <row r="122" spans="1:9" x14ac:dyDescent="0.25">
      <c r="A122" s="6">
        <v>44197</v>
      </c>
      <c r="B122" s="7">
        <v>4622.19027689</v>
      </c>
      <c r="C122" s="7">
        <v>9048.01206336</v>
      </c>
      <c r="D122" s="7">
        <v>0</v>
      </c>
      <c r="E122" s="7">
        <f t="shared" si="8"/>
        <v>13670.20234025</v>
      </c>
      <c r="F122" s="7">
        <f t="shared" si="9"/>
        <v>77320.975434890002</v>
      </c>
      <c r="G122" s="7">
        <f t="shared" si="7"/>
        <v>1.0038202288795151</v>
      </c>
      <c r="H122" s="4"/>
      <c r="I122" s="16">
        <v>7702671.5750884274</v>
      </c>
    </row>
    <row r="123" spans="1:9" x14ac:dyDescent="0.25">
      <c r="A123" s="6">
        <v>44228</v>
      </c>
      <c r="B123" s="7">
        <v>4850.9493150999997</v>
      </c>
      <c r="C123" s="7">
        <v>3727.8010549000001</v>
      </c>
      <c r="D123" s="7">
        <v>0</v>
      </c>
      <c r="E123" s="7">
        <f t="shared" si="8"/>
        <v>8578.7503699999997</v>
      </c>
      <c r="F123" s="7">
        <f t="shared" si="9"/>
        <v>80692.176893880009</v>
      </c>
      <c r="G123" s="7">
        <f t="shared" si="7"/>
        <v>1.0350795849881964</v>
      </c>
      <c r="H123" s="4"/>
      <c r="I123" s="16">
        <v>7795746.149780375</v>
      </c>
    </row>
    <row r="124" spans="1:9" x14ac:dyDescent="0.25">
      <c r="A124" s="6">
        <v>44256</v>
      </c>
      <c r="B124" s="7">
        <v>3957.758202680001</v>
      </c>
      <c r="C124" s="7">
        <v>3812.38862195</v>
      </c>
      <c r="D124" s="7">
        <v>0</v>
      </c>
      <c r="E124" s="7">
        <f t="shared" si="8"/>
        <v>7770.146824630001</v>
      </c>
      <c r="F124" s="7">
        <f t="shared" si="9"/>
        <v>84612.824723120008</v>
      </c>
      <c r="G124" s="7">
        <f t="shared" si="7"/>
        <v>1.0725662006824184</v>
      </c>
      <c r="H124" s="4"/>
      <c r="I124" s="16">
        <v>7888820.7244723216</v>
      </c>
    </row>
    <row r="125" spans="1:9" x14ac:dyDescent="0.25">
      <c r="A125" s="6">
        <v>44287</v>
      </c>
      <c r="B125" s="7">
        <v>3811.1292077200001</v>
      </c>
      <c r="C125" s="7">
        <v>14344.65760264</v>
      </c>
      <c r="D125" s="7">
        <v>2965.0469605300004</v>
      </c>
      <c r="E125" s="7">
        <f t="shared" si="8"/>
        <v>21120.83377089</v>
      </c>
      <c r="F125" s="7">
        <f t="shared" si="9"/>
        <v>95743.447547150019</v>
      </c>
      <c r="G125" s="7">
        <f t="shared" si="7"/>
        <v>1.1922727127249584</v>
      </c>
      <c r="H125" s="4"/>
      <c r="I125" s="16">
        <v>8030331.1922929818</v>
      </c>
    </row>
    <row r="126" spans="1:9" x14ac:dyDescent="0.25">
      <c r="A126" s="6">
        <v>44317</v>
      </c>
      <c r="B126" s="7">
        <v>3858.4068208200001</v>
      </c>
      <c r="C126" s="7">
        <v>4511.6457436400005</v>
      </c>
      <c r="D126" s="7">
        <v>0</v>
      </c>
      <c r="E126" s="7">
        <f t="shared" si="8"/>
        <v>8370.0525644600002</v>
      </c>
      <c r="F126" s="7">
        <f t="shared" si="9"/>
        <v>101662.63506713</v>
      </c>
      <c r="G126" s="7">
        <f t="shared" si="7"/>
        <v>1.2440602656723065</v>
      </c>
      <c r="H126" s="4"/>
      <c r="I126" s="16">
        <v>8171841.660113642</v>
      </c>
    </row>
    <row r="127" spans="1:9" x14ac:dyDescent="0.25">
      <c r="A127" s="6">
        <v>44348</v>
      </c>
      <c r="B127" s="7">
        <v>3014.7931247999995</v>
      </c>
      <c r="C127" s="7">
        <v>4662.3129745600008</v>
      </c>
      <c r="D127" s="7">
        <v>0</v>
      </c>
      <c r="E127" s="7">
        <f t="shared" si="8"/>
        <v>7677.1060993600004</v>
      </c>
      <c r="F127" s="7">
        <f t="shared" si="9"/>
        <v>106145.49767974</v>
      </c>
      <c r="G127" s="7">
        <f t="shared" si="7"/>
        <v>1.2768074303393544</v>
      </c>
      <c r="H127" s="4"/>
      <c r="I127" s="16">
        <v>8313352.1279343022</v>
      </c>
    </row>
    <row r="128" spans="1:9" x14ac:dyDescent="0.25">
      <c r="A128" s="6">
        <v>44378</v>
      </c>
      <c r="B128" s="7">
        <v>4464.62952864</v>
      </c>
      <c r="C128" s="7">
        <v>15799.617469879999</v>
      </c>
      <c r="D128" s="7">
        <v>0</v>
      </c>
      <c r="E128" s="7">
        <f t="shared" si="8"/>
        <v>20264.24699852</v>
      </c>
      <c r="F128" s="7">
        <f t="shared" si="9"/>
        <v>118669.32466973999</v>
      </c>
      <c r="G128" s="7">
        <f t="shared" si="7"/>
        <v>1.4091040630034972</v>
      </c>
      <c r="H128" s="4"/>
      <c r="I128" s="16">
        <v>8421615.3927480001</v>
      </c>
    </row>
    <row r="129" spans="1:9" x14ac:dyDescent="0.25">
      <c r="A129" s="6">
        <v>44409</v>
      </c>
      <c r="B129" s="7">
        <v>3014.1410771200003</v>
      </c>
      <c r="C129" s="7">
        <v>5213.9800233900005</v>
      </c>
      <c r="D129" s="7">
        <v>6020.6093333999997</v>
      </c>
      <c r="E129" s="7">
        <f t="shared" si="8"/>
        <v>14248.730433910001</v>
      </c>
      <c r="F129" s="7">
        <f t="shared" si="9"/>
        <v>128492.23518143999</v>
      </c>
      <c r="G129" s="7">
        <f t="shared" si="7"/>
        <v>1.5063782304515227</v>
      </c>
      <c r="H129" s="4"/>
      <c r="I129" s="16">
        <v>8529878.6575616971</v>
      </c>
    </row>
    <row r="130" spans="1:9" x14ac:dyDescent="0.25">
      <c r="A130" s="6">
        <v>44440</v>
      </c>
      <c r="B130" s="7">
        <v>2865.9841269799999</v>
      </c>
      <c r="C130" s="7">
        <v>4894.3685897400001</v>
      </c>
      <c r="D130" s="7">
        <v>0</v>
      </c>
      <c r="E130" s="7">
        <f t="shared" ref="E130:E143" si="10">SUM(B130:D130)</f>
        <v>7760.35271672</v>
      </c>
      <c r="F130" s="7">
        <f t="shared" si="9"/>
        <v>131515.87662408999</v>
      </c>
      <c r="G130" s="7">
        <f t="shared" si="7"/>
        <v>1.5225019200416718</v>
      </c>
      <c r="H130" s="4"/>
      <c r="I130" s="16">
        <v>8638141.9223753959</v>
      </c>
    </row>
    <row r="131" spans="1:9" x14ac:dyDescent="0.25">
      <c r="A131" s="6">
        <v>44470</v>
      </c>
      <c r="B131" s="7">
        <v>4045.7326816200002</v>
      </c>
      <c r="C131" s="7">
        <v>17148.518841090001</v>
      </c>
      <c r="D131" s="7">
        <v>0</v>
      </c>
      <c r="E131" s="7">
        <f t="shared" si="10"/>
        <v>21194.251522710001</v>
      </c>
      <c r="F131" s="7">
        <f t="shared" si="9"/>
        <v>141769.50820760999</v>
      </c>
      <c r="G131" s="7">
        <f t="shared" si="7"/>
        <v>1.6248647215967804</v>
      </c>
      <c r="H131" s="4"/>
      <c r="I131" s="16">
        <v>8725003.7694393937</v>
      </c>
    </row>
    <row r="132" spans="1:9" x14ac:dyDescent="0.25">
      <c r="A132" s="6">
        <v>44501</v>
      </c>
      <c r="B132" s="7">
        <v>2824.7803201300003</v>
      </c>
      <c r="C132" s="7">
        <v>5605.76790256</v>
      </c>
      <c r="D132" s="7">
        <v>0</v>
      </c>
      <c r="E132" s="7">
        <f t="shared" si="10"/>
        <v>8430.5482226900003</v>
      </c>
      <c r="F132" s="7">
        <f t="shared" si="9"/>
        <v>144669.64475837001</v>
      </c>
      <c r="G132" s="7">
        <f t="shared" si="7"/>
        <v>1.6417595439429309</v>
      </c>
      <c r="H132" s="4"/>
      <c r="I132" s="16">
        <v>8811865.6165033914</v>
      </c>
    </row>
    <row r="133" spans="1:9" x14ac:dyDescent="0.25">
      <c r="A133" s="6">
        <v>44531</v>
      </c>
      <c r="B133" s="7">
        <v>3710.0122313500005</v>
      </c>
      <c r="C133" s="7">
        <v>5294.5348349700007</v>
      </c>
      <c r="D133" s="7">
        <v>12158.22350117</v>
      </c>
      <c r="E133" s="7">
        <f t="shared" si="10"/>
        <v>21162.770567489999</v>
      </c>
      <c r="F133" s="7">
        <f t="shared" si="9"/>
        <v>160247.99243162997</v>
      </c>
      <c r="G133" s="7">
        <f t="shared" si="7"/>
        <v>1.8007967216403389</v>
      </c>
      <c r="H133" s="4"/>
      <c r="I133" s="16">
        <v>8898727.4635673873</v>
      </c>
    </row>
    <row r="134" spans="1:9" x14ac:dyDescent="0.25">
      <c r="A134" s="6">
        <v>44562</v>
      </c>
      <c r="B134" s="7">
        <v>15877.214255049999</v>
      </c>
      <c r="C134" s="7">
        <v>18169.983712139998</v>
      </c>
      <c r="D134" s="7">
        <v>0</v>
      </c>
      <c r="E134" s="7">
        <f t="shared" si="10"/>
        <v>34047.197967189997</v>
      </c>
      <c r="F134" s="7">
        <f t="shared" si="9"/>
        <v>180624.98805856999</v>
      </c>
      <c r="G134" s="7">
        <f t="shared" si="7"/>
        <v>2.0174598208973502</v>
      </c>
      <c r="H134" s="4"/>
      <c r="I134" s="16">
        <v>8953089.7313349936</v>
      </c>
    </row>
    <row r="135" spans="1:9" x14ac:dyDescent="0.25">
      <c r="A135" s="6">
        <v>44593</v>
      </c>
      <c r="B135" s="7">
        <v>3501.5716372500005</v>
      </c>
      <c r="C135" s="7">
        <v>5717.5999750399997</v>
      </c>
      <c r="D135" s="7">
        <v>0</v>
      </c>
      <c r="E135" s="7">
        <f t="shared" si="10"/>
        <v>9219.1716122899998</v>
      </c>
      <c r="F135" s="7">
        <f t="shared" si="9"/>
        <v>181265.40930085999</v>
      </c>
      <c r="G135" s="7">
        <f t="shared" si="7"/>
        <v>2.0123938414428322</v>
      </c>
      <c r="H135" s="4"/>
      <c r="I135" s="16">
        <v>9007451.9991025999</v>
      </c>
    </row>
    <row r="136" spans="1:9" x14ac:dyDescent="0.25">
      <c r="A136" s="6">
        <v>44621</v>
      </c>
      <c r="B136" s="7">
        <v>4440.2680773300017</v>
      </c>
      <c r="C136" s="7">
        <v>5353.9892793999998</v>
      </c>
      <c r="D136" s="7">
        <v>0</v>
      </c>
      <c r="E136" s="7">
        <f t="shared" si="10"/>
        <v>9794.2573567300024</v>
      </c>
      <c r="F136" s="7">
        <f t="shared" si="9"/>
        <v>183289.51983295998</v>
      </c>
      <c r="G136" s="7">
        <f t="shared" si="7"/>
        <v>2.0226580951130551</v>
      </c>
      <c r="H136" s="4"/>
      <c r="I136" s="16">
        <v>9061814.2668702062</v>
      </c>
    </row>
    <row r="137" spans="1:9" x14ac:dyDescent="0.25">
      <c r="A137" s="6">
        <v>44652</v>
      </c>
      <c r="B137" s="7">
        <v>5420.2845752300009</v>
      </c>
      <c r="C137" s="7">
        <v>23101.077990220001</v>
      </c>
      <c r="D137" s="7">
        <v>0</v>
      </c>
      <c r="E137" s="7">
        <f t="shared" si="10"/>
        <v>28521.362565450003</v>
      </c>
      <c r="F137" s="7">
        <f t="shared" si="9"/>
        <v>190690.04862752001</v>
      </c>
      <c r="G137" s="7">
        <f t="shared" si="7"/>
        <v>2.0821304110097802</v>
      </c>
      <c r="H137" s="4"/>
      <c r="I137" s="16">
        <v>9158410.4251683354</v>
      </c>
    </row>
    <row r="138" spans="1:9" x14ac:dyDescent="0.25">
      <c r="A138" s="6">
        <v>44682</v>
      </c>
      <c r="B138" s="7">
        <v>2344.9425297500002</v>
      </c>
      <c r="C138" s="7">
        <v>6216.88066764</v>
      </c>
      <c r="D138" s="7">
        <v>11110.12856375</v>
      </c>
      <c r="E138" s="7">
        <f t="shared" si="10"/>
        <v>19671.951761140001</v>
      </c>
      <c r="F138" s="7">
        <f t="shared" si="9"/>
        <v>201991.9478242</v>
      </c>
      <c r="G138" s="7">
        <f t="shared" si="7"/>
        <v>2.1825154418047306</v>
      </c>
      <c r="H138" s="4"/>
      <c r="I138" s="16">
        <v>9255006.5834664647</v>
      </c>
    </row>
    <row r="139" spans="1:9" x14ac:dyDescent="0.25">
      <c r="A139" s="6">
        <v>44713</v>
      </c>
      <c r="B139" s="7">
        <v>3850.0454200200006</v>
      </c>
      <c r="C139" s="7">
        <v>6425.9351287899999</v>
      </c>
      <c r="D139" s="7">
        <v>6948.8409467700003</v>
      </c>
      <c r="E139" s="7">
        <f t="shared" si="10"/>
        <v>17224.821495579999</v>
      </c>
      <c r="F139" s="7">
        <f t="shared" si="9"/>
        <v>211539.66322041999</v>
      </c>
      <c r="G139" s="7">
        <f t="shared" si="7"/>
        <v>2.2620685358636576</v>
      </c>
      <c r="H139" s="4"/>
      <c r="I139" s="16">
        <v>9351602.741764592</v>
      </c>
    </row>
    <row r="140" spans="1:9" x14ac:dyDescent="0.25">
      <c r="A140" s="6">
        <v>44743</v>
      </c>
      <c r="B140" s="7">
        <v>3988.2527987199996</v>
      </c>
      <c r="C140" s="7">
        <v>19899.95400813</v>
      </c>
      <c r="D140" s="7">
        <v>6943.8409467799993</v>
      </c>
      <c r="E140" s="7">
        <f t="shared" si="10"/>
        <v>30832.047753630002</v>
      </c>
      <c r="F140" s="7">
        <f t="shared" si="9"/>
        <v>222107.46397552997</v>
      </c>
      <c r="G140" s="7">
        <f t="shared" si="7"/>
        <v>2.3508443429956052</v>
      </c>
      <c r="H140" s="4"/>
      <c r="I140" s="16">
        <v>9447986.8323610742</v>
      </c>
    </row>
    <row r="141" spans="1:9" x14ac:dyDescent="0.25">
      <c r="A141" s="6">
        <v>44774</v>
      </c>
      <c r="B141" s="7">
        <v>4351.901922250001</v>
      </c>
      <c r="C141" s="7">
        <v>7398.5476958700001</v>
      </c>
      <c r="D141" s="7">
        <v>12550.43223076</v>
      </c>
      <c r="E141" s="7">
        <f t="shared" si="10"/>
        <v>24300.881848880003</v>
      </c>
      <c r="F141" s="7">
        <f t="shared" ref="F141" si="11">SUM(E130:E141)</f>
        <v>232159.61539049997</v>
      </c>
      <c r="G141" s="7">
        <f t="shared" si="7"/>
        <v>2.4324244862704858</v>
      </c>
      <c r="H141" s="4"/>
      <c r="I141" s="16">
        <v>9544370.9229575563</v>
      </c>
    </row>
    <row r="142" spans="1:9" x14ac:dyDescent="0.25">
      <c r="A142" s="6">
        <v>44805</v>
      </c>
      <c r="B142" s="7">
        <v>2409.86471811</v>
      </c>
      <c r="C142" s="7">
        <v>6898.7705253999993</v>
      </c>
      <c r="D142" s="7">
        <v>12590.428490290002</v>
      </c>
      <c r="E142" s="7">
        <f t="shared" si="10"/>
        <v>21899.063733800002</v>
      </c>
      <c r="F142" s="7">
        <f t="shared" ref="F142:F143" si="12">SUM(E131:E142)</f>
        <v>246298.32640757997</v>
      </c>
      <c r="G142" s="7">
        <f t="shared" ref="G142:G143" si="13">F142/I142*100</f>
        <v>2.5547618009305975</v>
      </c>
      <c r="H142" s="4"/>
      <c r="I142" s="16">
        <v>9640755.0135540366</v>
      </c>
    </row>
    <row r="143" spans="1:9" x14ac:dyDescent="0.25">
      <c r="A143" s="9">
        <v>44835</v>
      </c>
      <c r="B143" s="10">
        <v>5218.7326816200002</v>
      </c>
      <c r="C143" s="11">
        <v>20867.970955560002</v>
      </c>
      <c r="D143" s="11">
        <v>0</v>
      </c>
      <c r="E143" s="11">
        <f t="shared" si="10"/>
        <v>26086.703637180002</v>
      </c>
      <c r="F143" s="11">
        <f t="shared" si="12"/>
        <v>251190.77852205001</v>
      </c>
      <c r="G143" s="11">
        <f t="shared" si="13"/>
        <v>2.5829537128201121</v>
      </c>
      <c r="H143" s="4"/>
      <c r="I143" s="10">
        <v>9724943.0864866618</v>
      </c>
    </row>
    <row r="144" spans="1:9" x14ac:dyDescent="0.25">
      <c r="A144" s="55" t="s">
        <v>31</v>
      </c>
      <c r="B144" s="55"/>
      <c r="C144" s="55"/>
      <c r="D144" s="55"/>
      <c r="E144" s="55"/>
      <c r="F144" s="55"/>
      <c r="G144" s="55"/>
    </row>
    <row r="145" spans="1:16" s="5" customFormat="1" x14ac:dyDescent="0.25">
      <c r="A145" s="56"/>
      <c r="B145" s="56"/>
      <c r="C145" s="56"/>
      <c r="D145" s="56"/>
      <c r="E145" s="56"/>
      <c r="F145" s="56"/>
      <c r="G145" s="56"/>
      <c r="J145" s="3"/>
      <c r="K145" s="3"/>
      <c r="L145" s="3"/>
      <c r="M145" s="3"/>
      <c r="N145" s="3"/>
      <c r="O145" s="3"/>
      <c r="P145" s="3"/>
    </row>
    <row r="146" spans="1:16" x14ac:dyDescent="0.25">
      <c r="A146" s="56" t="s">
        <v>7</v>
      </c>
      <c r="B146" s="56"/>
      <c r="C146" s="56"/>
      <c r="D146" s="56"/>
      <c r="E146" s="56"/>
      <c r="F146" s="56"/>
      <c r="G146" s="56"/>
    </row>
    <row r="147" spans="1:16" x14ac:dyDescent="0.25">
      <c r="A147" s="57"/>
      <c r="B147" s="57"/>
      <c r="C147" s="57"/>
      <c r="D147" s="57"/>
      <c r="E147" s="57"/>
      <c r="F147" s="57"/>
      <c r="G147" s="57"/>
    </row>
  </sheetData>
  <mergeCells count="2">
    <mergeCell ref="A144:G145"/>
    <mergeCell ref="A146:G147"/>
  </mergeCells>
  <pageMargins left="0.511811024" right="0.511811024" top="0.78740157499999996" bottom="0.78740157499999996" header="0.31496062000000002" footer="0.31496062000000002"/>
  <pageSetup orientation="portrait" r:id="rId1"/>
  <ignoredErrors>
    <ignoredError sqref="E2:E1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33408-B081-4EBC-A88D-9DC9A9F814D0}">
  <dimension ref="A1:M33"/>
  <sheetViews>
    <sheetView zoomScale="60" zoomScaleNormal="60" workbookViewId="0">
      <selection activeCell="K24" sqref="K24"/>
    </sheetView>
  </sheetViews>
  <sheetFormatPr defaultRowHeight="13.2" x14ac:dyDescent="0.3"/>
  <cols>
    <col min="1" max="1" width="17" style="2" customWidth="1"/>
    <col min="2" max="11" width="19.77734375" style="1" customWidth="1"/>
    <col min="12" max="12" width="6.33203125" style="36" customWidth="1"/>
    <col min="13" max="13" width="15.77734375" style="1" customWidth="1"/>
    <col min="14" max="16384" width="8.88671875" style="36"/>
  </cols>
  <sheetData>
    <row r="1" spans="1:13" ht="43.2" customHeight="1" x14ac:dyDescent="0.3">
      <c r="B1" s="58" t="s">
        <v>32</v>
      </c>
      <c r="C1" s="58"/>
      <c r="D1" s="58"/>
      <c r="E1" s="58"/>
      <c r="F1" s="58"/>
      <c r="G1" s="58" t="s">
        <v>33</v>
      </c>
      <c r="H1" s="58"/>
      <c r="I1" s="58"/>
      <c r="J1" s="58"/>
      <c r="K1" s="58"/>
      <c r="M1" s="59" t="s">
        <v>41</v>
      </c>
    </row>
    <row r="2" spans="1:13" ht="103.8" customHeight="1" x14ac:dyDescent="0.3">
      <c r="A2" s="51"/>
      <c r="B2" s="41" t="s">
        <v>40</v>
      </c>
      <c r="C2" s="41" t="s">
        <v>35</v>
      </c>
      <c r="D2" s="41" t="s">
        <v>36</v>
      </c>
      <c r="E2" s="41" t="s">
        <v>37</v>
      </c>
      <c r="F2" s="41" t="s">
        <v>38</v>
      </c>
      <c r="G2" s="42" t="s">
        <v>34</v>
      </c>
      <c r="H2" s="42" t="s">
        <v>35</v>
      </c>
      <c r="I2" s="42" t="s">
        <v>36</v>
      </c>
      <c r="J2" s="42" t="s">
        <v>37</v>
      </c>
      <c r="K2" s="42" t="s">
        <v>38</v>
      </c>
      <c r="M2" s="60"/>
    </row>
    <row r="3" spans="1:13" x14ac:dyDescent="0.3">
      <c r="A3" s="40">
        <v>2001</v>
      </c>
      <c r="B3" s="37" t="s">
        <v>39</v>
      </c>
      <c r="C3" s="52">
        <v>1.2012694938000001</v>
      </c>
      <c r="D3" s="52">
        <v>4.5436776400000012</v>
      </c>
      <c r="E3" s="52">
        <v>0</v>
      </c>
      <c r="F3" s="52" t="s">
        <v>39</v>
      </c>
      <c r="G3" s="37" t="s">
        <v>39</v>
      </c>
      <c r="H3" s="38">
        <v>9.1298841096996222E-2</v>
      </c>
      <c r="I3" s="38">
        <v>0.3453284254627052</v>
      </c>
      <c r="J3" s="38">
        <v>0</v>
      </c>
      <c r="K3" s="38" t="s">
        <v>39</v>
      </c>
      <c r="M3" s="39">
        <v>1315.75546783093</v>
      </c>
    </row>
    <row r="4" spans="1:13" x14ac:dyDescent="0.3">
      <c r="A4" s="40">
        <v>2002</v>
      </c>
      <c r="B4" s="37" t="s">
        <v>39</v>
      </c>
      <c r="C4" s="52">
        <v>1.03682688856</v>
      </c>
      <c r="D4" s="52">
        <v>7.1617581790899996</v>
      </c>
      <c r="E4" s="52">
        <v>0</v>
      </c>
      <c r="F4" s="52" t="s">
        <v>39</v>
      </c>
      <c r="G4" s="37" t="s">
        <v>39</v>
      </c>
      <c r="H4" s="38">
        <v>6.9642380734224435E-2</v>
      </c>
      <c r="I4" s="38">
        <v>0.48104644597647206</v>
      </c>
      <c r="J4" s="38">
        <v>0</v>
      </c>
      <c r="K4" s="38" t="s">
        <v>39</v>
      </c>
      <c r="M4" s="39">
        <v>1488.787255158368</v>
      </c>
    </row>
    <row r="5" spans="1:13" x14ac:dyDescent="0.3">
      <c r="A5" s="40">
        <v>2003</v>
      </c>
      <c r="B5" s="37" t="s">
        <v>39</v>
      </c>
      <c r="C5" s="52">
        <v>0.9423255675599993</v>
      </c>
      <c r="D5" s="52">
        <v>10.887767614880001</v>
      </c>
      <c r="E5" s="52">
        <v>0</v>
      </c>
      <c r="F5" s="52" t="s">
        <v>39</v>
      </c>
      <c r="G5" s="37" t="s">
        <v>39</v>
      </c>
      <c r="H5" s="38">
        <v>5.4851733177001413E-2</v>
      </c>
      <c r="I5" s="38">
        <v>0.63376495837949276</v>
      </c>
      <c r="J5" s="38">
        <v>0</v>
      </c>
      <c r="K5" s="38" t="s">
        <v>39</v>
      </c>
      <c r="M5" s="39">
        <v>1717.95039642449</v>
      </c>
    </row>
    <row r="6" spans="1:13" x14ac:dyDescent="0.3">
      <c r="A6" s="40">
        <v>2004</v>
      </c>
      <c r="B6" s="37" t="s">
        <v>39</v>
      </c>
      <c r="C6" s="52">
        <v>1.8844385212199986</v>
      </c>
      <c r="D6" s="52">
        <v>12.156132150760003</v>
      </c>
      <c r="E6" s="52">
        <v>0</v>
      </c>
      <c r="F6" s="52" t="s">
        <v>39</v>
      </c>
      <c r="G6" s="37" t="s">
        <v>39</v>
      </c>
      <c r="H6" s="38">
        <v>9.6255260052597644E-2</v>
      </c>
      <c r="I6" s="38">
        <v>0.6209232342839297</v>
      </c>
      <c r="J6" s="38">
        <v>0</v>
      </c>
      <c r="K6" s="38" t="s">
        <v>39</v>
      </c>
      <c r="M6" s="39">
        <v>1957.7512129625618</v>
      </c>
    </row>
    <row r="7" spans="1:13" x14ac:dyDescent="0.3">
      <c r="A7" s="40">
        <v>2005</v>
      </c>
      <c r="B7" s="37" t="s">
        <v>39</v>
      </c>
      <c r="C7" s="52">
        <v>1.6845684763000035</v>
      </c>
      <c r="D7" s="52">
        <v>15.114053874450001</v>
      </c>
      <c r="E7" s="52">
        <v>0</v>
      </c>
      <c r="F7" s="52" t="s">
        <v>39</v>
      </c>
      <c r="G7" s="37" t="s">
        <v>39</v>
      </c>
      <c r="H7" s="38">
        <v>7.7608979226567024E-2</v>
      </c>
      <c r="I7" s="38">
        <v>0.69631262229705215</v>
      </c>
      <c r="J7" s="38">
        <v>0</v>
      </c>
      <c r="K7" s="38" t="s">
        <v>39</v>
      </c>
      <c r="M7" s="39">
        <v>2170.5845033500245</v>
      </c>
    </row>
    <row r="8" spans="1:13" x14ac:dyDescent="0.3">
      <c r="A8" s="40">
        <v>2006</v>
      </c>
      <c r="B8" s="37" t="s">
        <v>39</v>
      </c>
      <c r="C8" s="52">
        <v>2.3406736086600031</v>
      </c>
      <c r="D8" s="52">
        <v>18.59536152367</v>
      </c>
      <c r="E8" s="52">
        <v>0</v>
      </c>
      <c r="F8" s="52" t="s">
        <v>39</v>
      </c>
      <c r="G8" s="37" t="s">
        <v>39</v>
      </c>
      <c r="H8" s="38">
        <v>9.7145559542576157E-2</v>
      </c>
      <c r="I8" s="38">
        <v>0.77176791904257869</v>
      </c>
      <c r="J8" s="38">
        <v>0</v>
      </c>
      <c r="K8" s="38" t="s">
        <v>39</v>
      </c>
      <c r="M8" s="39">
        <v>2409.4499220359648</v>
      </c>
    </row>
    <row r="9" spans="1:13" x14ac:dyDescent="0.3">
      <c r="A9" s="40">
        <v>2007</v>
      </c>
      <c r="B9" s="37" t="s">
        <v>39</v>
      </c>
      <c r="C9" s="52">
        <v>2.5880997929319993</v>
      </c>
      <c r="D9" s="52">
        <v>17.026180114239999</v>
      </c>
      <c r="E9" s="52">
        <v>0</v>
      </c>
      <c r="F9" s="52" t="s">
        <v>39</v>
      </c>
      <c r="G9" s="37" t="s">
        <v>39</v>
      </c>
      <c r="H9" s="38">
        <v>9.5141530514641068E-2</v>
      </c>
      <c r="I9" s="38">
        <v>0.62590199933967605</v>
      </c>
      <c r="J9" s="38">
        <v>0</v>
      </c>
      <c r="K9" s="38" t="s">
        <v>39</v>
      </c>
      <c r="M9" s="39">
        <v>2720.2629376807467</v>
      </c>
    </row>
    <row r="10" spans="1:13" x14ac:dyDescent="0.3">
      <c r="A10" s="40">
        <v>2008</v>
      </c>
      <c r="B10" s="37" t="s">
        <v>39</v>
      </c>
      <c r="C10" s="52">
        <v>2.1708211685051997</v>
      </c>
      <c r="D10" s="52">
        <v>25.031684856200002</v>
      </c>
      <c r="E10" s="52">
        <v>0</v>
      </c>
      <c r="F10" s="52" t="s">
        <v>39</v>
      </c>
      <c r="G10" s="37" t="s">
        <v>39</v>
      </c>
      <c r="H10" s="38">
        <v>6.9805743527743325E-2</v>
      </c>
      <c r="I10" s="38">
        <v>0.80492829095747243</v>
      </c>
      <c r="J10" s="38">
        <v>0</v>
      </c>
      <c r="K10" s="38" t="s">
        <v>39</v>
      </c>
      <c r="M10" s="39">
        <v>3109.8030889713782</v>
      </c>
    </row>
    <row r="11" spans="1:13" x14ac:dyDescent="0.3">
      <c r="A11" s="40">
        <v>2009</v>
      </c>
      <c r="B11" s="37" t="s">
        <v>39</v>
      </c>
      <c r="C11" s="52">
        <v>5.3339225338399983</v>
      </c>
      <c r="D11" s="52">
        <v>19.412031317249998</v>
      </c>
      <c r="E11" s="52">
        <v>0</v>
      </c>
      <c r="F11" s="52" t="s">
        <v>39</v>
      </c>
      <c r="G11" s="37" t="s">
        <v>39</v>
      </c>
      <c r="H11" s="38">
        <v>0.16003178975532256</v>
      </c>
      <c r="I11" s="38">
        <v>0.58241230441144531</v>
      </c>
      <c r="J11" s="38">
        <v>0</v>
      </c>
      <c r="K11" s="38" t="s">
        <v>39</v>
      </c>
      <c r="M11" s="39">
        <v>3333.039355490052</v>
      </c>
    </row>
    <row r="12" spans="1:13" x14ac:dyDescent="0.3">
      <c r="A12" s="40">
        <v>2010</v>
      </c>
      <c r="B12" s="37" t="s">
        <v>39</v>
      </c>
      <c r="C12" s="52">
        <v>3.2221450636499998</v>
      </c>
      <c r="D12" s="52">
        <v>24.420668337410003</v>
      </c>
      <c r="E12" s="52">
        <v>0</v>
      </c>
      <c r="F12" s="52" t="s">
        <v>39</v>
      </c>
      <c r="G12" s="37" t="s">
        <v>39</v>
      </c>
      <c r="H12" s="38">
        <v>8.2920018813245455E-2</v>
      </c>
      <c r="I12" s="38">
        <v>0.62845161777918734</v>
      </c>
      <c r="J12" s="38">
        <v>0</v>
      </c>
      <c r="K12" s="38" t="s">
        <v>39</v>
      </c>
      <c r="M12" s="39">
        <v>3885.8470002364515</v>
      </c>
    </row>
    <row r="13" spans="1:13" x14ac:dyDescent="0.3">
      <c r="A13" s="40">
        <v>2011</v>
      </c>
      <c r="B13" s="39">
        <v>19.245999999999999</v>
      </c>
      <c r="C13" s="52">
        <v>3.3213040345799985</v>
      </c>
      <c r="D13" s="52">
        <v>29.585560164810001</v>
      </c>
      <c r="E13" s="52">
        <v>0</v>
      </c>
      <c r="F13" s="52">
        <f>SUM(B13:E13)</f>
        <v>52.152864199389995</v>
      </c>
      <c r="G13" s="38">
        <v>0.43976965450466071</v>
      </c>
      <c r="H13" s="38">
        <v>7.5891547739383849E-2</v>
      </c>
      <c r="I13" s="38">
        <v>0.67602782770473602</v>
      </c>
      <c r="J13" s="38">
        <v>0</v>
      </c>
      <c r="K13" s="38">
        <v>1.1916890299487803</v>
      </c>
      <c r="M13" s="39">
        <v>4376.3819997261835</v>
      </c>
    </row>
    <row r="14" spans="1:13" x14ac:dyDescent="0.3">
      <c r="A14" s="40">
        <v>2012</v>
      </c>
      <c r="B14" s="39">
        <v>11.458</v>
      </c>
      <c r="C14" s="52">
        <v>1.8866162504800001</v>
      </c>
      <c r="D14" s="52">
        <v>34.131248516350006</v>
      </c>
      <c r="E14" s="52">
        <v>0</v>
      </c>
      <c r="F14" s="52">
        <f t="shared" ref="F14:F33" si="0">SUM(B14:E14)</f>
        <v>47.475864766830007</v>
      </c>
      <c r="G14" s="38">
        <v>0.23797655542538385</v>
      </c>
      <c r="H14" s="38">
        <v>3.9184014374130181E-2</v>
      </c>
      <c r="I14" s="38">
        <v>0.70888784729348209</v>
      </c>
      <c r="J14" s="38">
        <v>0</v>
      </c>
      <c r="K14" s="38">
        <v>0.98604841709299618</v>
      </c>
      <c r="M14" s="39">
        <v>4814.7600000003313</v>
      </c>
    </row>
    <row r="15" spans="1:13" x14ac:dyDescent="0.3">
      <c r="A15" s="40">
        <v>2013</v>
      </c>
      <c r="B15" s="39">
        <v>21.984999999999999</v>
      </c>
      <c r="C15" s="52">
        <v>1.0155378251600005</v>
      </c>
      <c r="D15" s="52">
        <v>36.450835378039997</v>
      </c>
      <c r="E15" s="52">
        <v>0</v>
      </c>
      <c r="F15" s="52">
        <f t="shared" si="0"/>
        <v>59.451373203199992</v>
      </c>
      <c r="G15" s="38">
        <v>0.41235129518739522</v>
      </c>
      <c r="H15" s="38">
        <v>1.9047456789470854E-2</v>
      </c>
      <c r="I15" s="38">
        <v>0.68367292148270731</v>
      </c>
      <c r="J15" s="38">
        <v>0</v>
      </c>
      <c r="K15" s="38">
        <v>1.1150716734595734</v>
      </c>
      <c r="M15" s="39">
        <v>5331.6189997678557</v>
      </c>
    </row>
    <row r="16" spans="1:13" x14ac:dyDescent="0.3">
      <c r="A16" s="40">
        <v>2014</v>
      </c>
      <c r="B16" s="39">
        <v>12.653</v>
      </c>
      <c r="C16" s="52">
        <v>2.0126725339700005</v>
      </c>
      <c r="D16" s="52">
        <v>39.372781414649999</v>
      </c>
      <c r="E16" s="52">
        <v>0</v>
      </c>
      <c r="F16" s="52">
        <f t="shared" si="0"/>
        <v>54.038453948620003</v>
      </c>
      <c r="G16" s="38">
        <v>0.21894969554143287</v>
      </c>
      <c r="H16" s="38">
        <v>3.482763285681939E-2</v>
      </c>
      <c r="I16" s="38">
        <v>0.68131340420113828</v>
      </c>
      <c r="J16" s="38">
        <v>0</v>
      </c>
      <c r="K16" s="38">
        <v>0.93509073259939057</v>
      </c>
      <c r="M16" s="39">
        <v>5778.9530004647186</v>
      </c>
    </row>
    <row r="17" spans="1:13" x14ac:dyDescent="0.3">
      <c r="A17" s="40">
        <v>2015</v>
      </c>
      <c r="B17" s="39">
        <v>9.41</v>
      </c>
      <c r="C17" s="52">
        <v>0</v>
      </c>
      <c r="D17" s="52">
        <v>28.830868497960008</v>
      </c>
      <c r="E17" s="52">
        <v>0</v>
      </c>
      <c r="F17" s="52">
        <f t="shared" si="0"/>
        <v>38.240868497960008</v>
      </c>
      <c r="G17" s="38">
        <v>0.15694353385481855</v>
      </c>
      <c r="H17" s="38">
        <v>0</v>
      </c>
      <c r="I17" s="38">
        <v>0.48085211330216882</v>
      </c>
      <c r="J17" s="38">
        <v>0</v>
      </c>
      <c r="K17" s="38">
        <v>0.63779564715698733</v>
      </c>
      <c r="M17" s="39">
        <v>5995.7869998675897</v>
      </c>
    </row>
    <row r="18" spans="1:13" x14ac:dyDescent="0.3">
      <c r="A18" s="40">
        <v>2016</v>
      </c>
      <c r="B18" s="39">
        <v>7.8920000000000003</v>
      </c>
      <c r="C18" s="52">
        <v>0</v>
      </c>
      <c r="D18" s="52">
        <v>23.27460140853</v>
      </c>
      <c r="E18" s="52">
        <v>0</v>
      </c>
      <c r="F18" s="52">
        <f t="shared" si="0"/>
        <v>31.166601408529999</v>
      </c>
      <c r="G18" s="38">
        <v>0.12588271023301406</v>
      </c>
      <c r="H18" s="38">
        <v>0</v>
      </c>
      <c r="I18" s="38">
        <v>0.37124555307892582</v>
      </c>
      <c r="J18" s="38">
        <v>0</v>
      </c>
      <c r="K18" s="38">
        <v>0.49712826331193988</v>
      </c>
      <c r="M18" s="39">
        <v>6269.3280001610901</v>
      </c>
    </row>
    <row r="19" spans="1:13" x14ac:dyDescent="0.3">
      <c r="A19" s="40">
        <v>2017</v>
      </c>
      <c r="B19" s="39">
        <v>9.0730000000000004</v>
      </c>
      <c r="C19" s="52">
        <v>0</v>
      </c>
      <c r="D19" s="52">
        <v>36.039658521720007</v>
      </c>
      <c r="E19" s="52">
        <v>0</v>
      </c>
      <c r="F19" s="52">
        <f t="shared" si="0"/>
        <v>45.112658521720007</v>
      </c>
      <c r="G19" s="38">
        <v>0.13777281803784938</v>
      </c>
      <c r="H19" s="38">
        <v>0</v>
      </c>
      <c r="I19" s="38">
        <v>0.5472594859097496</v>
      </c>
      <c r="J19" s="38">
        <v>0</v>
      </c>
      <c r="K19" s="38">
        <v>0.68503230394759906</v>
      </c>
      <c r="M19" s="39">
        <v>6585.479000297023</v>
      </c>
    </row>
    <row r="20" spans="1:13" x14ac:dyDescent="0.3">
      <c r="A20" s="40">
        <v>2018</v>
      </c>
      <c r="B20" s="39">
        <v>11.252000000000001</v>
      </c>
      <c r="C20" s="52">
        <v>0.74809416220000013</v>
      </c>
      <c r="D20" s="52">
        <v>59.614286116939994</v>
      </c>
      <c r="E20" s="52">
        <v>0.3</v>
      </c>
      <c r="F20" s="52">
        <f t="shared" si="0"/>
        <v>71.914380279139991</v>
      </c>
      <c r="G20" s="38">
        <v>0.16064782248485251</v>
      </c>
      <c r="H20" s="38">
        <v>1.0680741039020626E-2</v>
      </c>
      <c r="I20" s="38">
        <v>0.85112915514356413</v>
      </c>
      <c r="J20" s="38">
        <v>4.2831804786220892E-3</v>
      </c>
      <c r="K20" s="38">
        <v>1.0267408991460594</v>
      </c>
      <c r="M20" s="39">
        <v>7004.1409998326944</v>
      </c>
    </row>
    <row r="21" spans="1:13" x14ac:dyDescent="0.3">
      <c r="A21" s="40">
        <v>2019</v>
      </c>
      <c r="B21" s="39">
        <v>15.734999999999999</v>
      </c>
      <c r="C21" s="52">
        <v>1.3135897608100002</v>
      </c>
      <c r="D21" s="52">
        <v>64.211306739329999</v>
      </c>
      <c r="E21" s="52">
        <v>0.47</v>
      </c>
      <c r="F21" s="52">
        <f t="shared" si="0"/>
        <v>81.729896500140001</v>
      </c>
      <c r="G21" s="38">
        <v>0.21294790955614637</v>
      </c>
      <c r="H21" s="38">
        <v>1.777732402788992E-2</v>
      </c>
      <c r="I21" s="38">
        <v>0.86899672958429086</v>
      </c>
      <c r="J21" s="38">
        <v>6.3606938348515288E-3</v>
      </c>
      <c r="K21" s="38">
        <v>1.1060826570031788</v>
      </c>
      <c r="M21" s="39">
        <v>7389.1310005329115</v>
      </c>
    </row>
    <row r="22" spans="1:13" x14ac:dyDescent="0.3">
      <c r="A22" s="40">
        <v>2020</v>
      </c>
      <c r="B22" s="39">
        <v>19.837</v>
      </c>
      <c r="C22" s="52">
        <v>1.6802241302707175</v>
      </c>
      <c r="D22" s="52">
        <v>55.858562948949995</v>
      </c>
      <c r="E22" s="52">
        <v>0.63</v>
      </c>
      <c r="F22" s="52">
        <f t="shared" si="0"/>
        <v>78.00578707922071</v>
      </c>
      <c r="G22" s="38">
        <v>0.2606839757742756</v>
      </c>
      <c r="H22" s="38">
        <v>2.2080330013149418E-2</v>
      </c>
      <c r="I22" s="38">
        <v>0.7340541548908569</v>
      </c>
      <c r="J22" s="38">
        <v>8.2790192437260483E-3</v>
      </c>
      <c r="K22" s="38">
        <v>1.0250974799220078</v>
      </c>
      <c r="M22" s="39">
        <v>7609.5969999999998</v>
      </c>
    </row>
    <row r="23" spans="1:13" x14ac:dyDescent="0.3">
      <c r="A23" s="40">
        <v>2021</v>
      </c>
      <c r="B23" s="39">
        <v>45.04</v>
      </c>
      <c r="C23" s="52">
        <v>21.677958426390163</v>
      </c>
      <c r="D23" s="52">
        <v>92.84360572268001</v>
      </c>
      <c r="E23" s="52">
        <v>1.22</v>
      </c>
      <c r="F23" s="52">
        <f t="shared" si="0"/>
        <v>160.78156414907019</v>
      </c>
      <c r="G23" s="38">
        <v>0.5061398107841717</v>
      </c>
      <c r="H23" s="38">
        <v>0.2436074106598636</v>
      </c>
      <c r="I23" s="38">
        <v>1.0433358133436388</v>
      </c>
      <c r="J23" s="38">
        <v>1.3709826135805715E-2</v>
      </c>
      <c r="K23" s="38">
        <v>1.8067928609234802</v>
      </c>
      <c r="M23" s="39">
        <v>8898.7270000000008</v>
      </c>
    </row>
    <row r="24" spans="1:13" x14ac:dyDescent="0.3">
      <c r="A24" s="43" t="s">
        <v>28</v>
      </c>
      <c r="B24" s="44">
        <v>60.804000000000009</v>
      </c>
      <c r="C24" s="53">
        <v>62.662999999999997</v>
      </c>
      <c r="D24" s="53">
        <v>128.51186801791189</v>
      </c>
      <c r="E24" s="53">
        <v>4.2954919150000004</v>
      </c>
      <c r="F24" s="53">
        <f t="shared" si="0"/>
        <v>256.27435993291192</v>
      </c>
      <c r="G24" s="45">
        <v>0.61201089560230892</v>
      </c>
      <c r="H24" s="45">
        <v>0.6307223003606256</v>
      </c>
      <c r="I24" s="45">
        <v>1.2935113387469241</v>
      </c>
      <c r="J24" s="45">
        <v>4.3235442634557385E-2</v>
      </c>
      <c r="K24" s="45">
        <v>2.5794799773444161</v>
      </c>
      <c r="L24" s="46"/>
      <c r="M24" s="44">
        <v>9935.1172400550004</v>
      </c>
    </row>
    <row r="25" spans="1:13" x14ac:dyDescent="0.3">
      <c r="A25" s="43" t="s">
        <v>27</v>
      </c>
      <c r="B25" s="44">
        <v>50.515839107770425</v>
      </c>
      <c r="C25" s="53">
        <v>21.842832639360211</v>
      </c>
      <c r="D25" s="53">
        <v>128.44101819167628</v>
      </c>
      <c r="E25" s="53">
        <v>8.2127025749999998</v>
      </c>
      <c r="F25" s="53">
        <f t="shared" si="0"/>
        <v>209.01239251380693</v>
      </c>
      <c r="G25" s="45">
        <v>0.47945063935886367</v>
      </c>
      <c r="H25" s="45">
        <v>0.20731240457092601</v>
      </c>
      <c r="I25" s="45">
        <v>1.2190459344944373</v>
      </c>
      <c r="J25" s="45">
        <v>7.7947542196567216E-2</v>
      </c>
      <c r="K25" s="45">
        <v>1.9837565206207941</v>
      </c>
      <c r="L25" s="46"/>
      <c r="M25" s="44">
        <v>10536.191833078328</v>
      </c>
    </row>
    <row r="26" spans="1:13" x14ac:dyDescent="0.3">
      <c r="A26" s="43" t="s">
        <v>26</v>
      </c>
      <c r="B26" s="44">
        <v>51.699464359390056</v>
      </c>
      <c r="C26" s="53">
        <v>22.382007496189598</v>
      </c>
      <c r="D26" s="53">
        <v>131.89764096616969</v>
      </c>
      <c r="E26" s="53">
        <v>16.393709280000003</v>
      </c>
      <c r="F26" s="53">
        <f t="shared" si="0"/>
        <v>222.37282210174934</v>
      </c>
      <c r="G26" s="45">
        <v>0.46392532650053003</v>
      </c>
      <c r="H26" s="45">
        <v>0.20084502352336503</v>
      </c>
      <c r="I26" s="45">
        <v>1.183583948269012</v>
      </c>
      <c r="J26" s="45">
        <v>0.14710900827539056</v>
      </c>
      <c r="K26" s="45">
        <v>1.9954633065682976</v>
      </c>
      <c r="L26" s="46"/>
      <c r="M26" s="44">
        <v>11143.919378010287</v>
      </c>
    </row>
    <row r="27" spans="1:13" x14ac:dyDescent="0.3">
      <c r="A27" s="43" t="s">
        <v>25</v>
      </c>
      <c r="B27" s="44">
        <v>51.596188563953319</v>
      </c>
      <c r="C27" s="53">
        <v>22.278746312099191</v>
      </c>
      <c r="D27" s="53">
        <v>132.03053283456654</v>
      </c>
      <c r="E27" s="53">
        <v>37.319425000000003</v>
      </c>
      <c r="F27" s="53">
        <f t="shared" si="0"/>
        <v>243.22489271061906</v>
      </c>
      <c r="G27" s="45">
        <v>0.43646170888430563</v>
      </c>
      <c r="H27" s="45">
        <v>0.18846003857680474</v>
      </c>
      <c r="I27" s="45">
        <v>1.1168707144802517</v>
      </c>
      <c r="J27" s="45">
        <v>0.31569192344295227</v>
      </c>
      <c r="K27" s="45">
        <v>2.0574843853843143</v>
      </c>
      <c r="L27" s="46"/>
      <c r="M27" s="44">
        <v>11821.469676193312</v>
      </c>
    </row>
    <row r="28" spans="1:13" x14ac:dyDescent="0.3">
      <c r="A28" s="43" t="s">
        <v>24</v>
      </c>
      <c r="B28" s="44">
        <v>56.576743458935873</v>
      </c>
      <c r="C28" s="53">
        <v>24.793128977391</v>
      </c>
      <c r="D28" s="53">
        <v>145.92126668459792</v>
      </c>
      <c r="E28" s="53">
        <v>60.194612381249996</v>
      </c>
      <c r="F28" s="53">
        <f t="shared" si="0"/>
        <v>287.48575150217482</v>
      </c>
      <c r="G28" s="45">
        <v>0.451162466610673</v>
      </c>
      <c r="H28" s="45">
        <v>0.19770896203234151</v>
      </c>
      <c r="I28" s="45">
        <v>1.1636265112388511</v>
      </c>
      <c r="J28" s="45">
        <v>0.48001260126096523</v>
      </c>
      <c r="K28" s="45">
        <v>2.292510541142831</v>
      </c>
      <c r="L28" s="46"/>
      <c r="M28" s="44">
        <v>12540.215032505865</v>
      </c>
    </row>
    <row r="29" spans="1:13" x14ac:dyDescent="0.3">
      <c r="A29" s="43" t="s">
        <v>23</v>
      </c>
      <c r="B29" s="44">
        <v>59.668205830550235</v>
      </c>
      <c r="C29" s="53">
        <v>26.078552875962153</v>
      </c>
      <c r="D29" s="53">
        <v>153.67336774075511</v>
      </c>
      <c r="E29" s="53">
        <v>67.499386678048168</v>
      </c>
      <c r="F29" s="53">
        <f t="shared" si="0"/>
        <v>306.91951312531569</v>
      </c>
      <c r="G29" s="45">
        <v>0.44854341427151589</v>
      </c>
      <c r="H29" s="45">
        <v>0.19604013533544612</v>
      </c>
      <c r="I29" s="45">
        <v>1.1552078043839664</v>
      </c>
      <c r="J29" s="45">
        <v>0.50741269894700647</v>
      </c>
      <c r="K29" s="45">
        <v>2.307204052937935</v>
      </c>
      <c r="L29" s="46"/>
      <c r="M29" s="44">
        <v>13302.660106482223</v>
      </c>
    </row>
    <row r="30" spans="1:13" x14ac:dyDescent="0.3">
      <c r="A30" s="43" t="s">
        <v>22</v>
      </c>
      <c r="B30" s="44">
        <v>66.323371445761978</v>
      </c>
      <c r="C30" s="53">
        <v>29.367475569702989</v>
      </c>
      <c r="D30" s="53">
        <v>171.79638710566545</v>
      </c>
      <c r="E30" s="53">
        <v>86.322202224846151</v>
      </c>
      <c r="F30" s="53">
        <f t="shared" si="0"/>
        <v>353.80943634597656</v>
      </c>
      <c r="G30" s="45">
        <v>0.46999646240241832</v>
      </c>
      <c r="H30" s="45">
        <v>0.20811079603722149</v>
      </c>
      <c r="I30" s="45">
        <v>1.2174244528447997</v>
      </c>
      <c r="J30" s="45">
        <v>0.61171693760535339</v>
      </c>
      <c r="K30" s="45">
        <v>2.5072486488897932</v>
      </c>
      <c r="L30" s="46"/>
      <c r="M30" s="44">
        <v>14111.461840956341</v>
      </c>
    </row>
    <row r="31" spans="1:13" x14ac:dyDescent="0.3">
      <c r="A31" s="43" t="s">
        <v>21</v>
      </c>
      <c r="B31" s="44">
        <v>72.026977512371985</v>
      </c>
      <c r="C31" s="53">
        <v>32.143760930663056</v>
      </c>
      <c r="D31" s="53">
        <v>187.30094136694146</v>
      </c>
      <c r="E31" s="53">
        <v>107.65545133684599</v>
      </c>
      <c r="F31" s="53">
        <f t="shared" si="0"/>
        <v>399.12713114682253</v>
      </c>
      <c r="G31" s="45">
        <v>0.48116017477578854</v>
      </c>
      <c r="H31" s="45">
        <v>0.21472923287239662</v>
      </c>
      <c r="I31" s="45">
        <v>1.2512222058506783</v>
      </c>
      <c r="J31" s="45">
        <v>0.71916825569843845</v>
      </c>
      <c r="K31" s="45">
        <v>2.666279869197302</v>
      </c>
      <c r="L31" s="46"/>
      <c r="M31" s="44">
        <v>14969.438720886486</v>
      </c>
    </row>
    <row r="32" spans="1:13" x14ac:dyDescent="0.3">
      <c r="A32" s="43" t="s">
        <v>20</v>
      </c>
      <c r="B32" s="44">
        <v>73.816307113880256</v>
      </c>
      <c r="C32" s="53">
        <v>32.840824534906993</v>
      </c>
      <c r="D32" s="53">
        <v>192.02087601009387</v>
      </c>
      <c r="E32" s="53">
        <v>129.69598257929133</v>
      </c>
      <c r="F32" s="53">
        <f t="shared" si="0"/>
        <v>428.3739902381725</v>
      </c>
      <c r="G32" s="45">
        <v>0.46485048312032723</v>
      </c>
      <c r="H32" s="45">
        <v>0.20681166192139155</v>
      </c>
      <c r="I32" s="45">
        <v>1.2092314079702338</v>
      </c>
      <c r="J32" s="45">
        <v>0.8167469021138889</v>
      </c>
      <c r="K32" s="45">
        <v>2.6976404551258417</v>
      </c>
      <c r="L32" s="46"/>
      <c r="M32" s="44">
        <v>15879.580595116386</v>
      </c>
    </row>
    <row r="33" spans="1:13" x14ac:dyDescent="0.3">
      <c r="A33" s="47" t="s">
        <v>19</v>
      </c>
      <c r="B33" s="48">
        <v>75.649774090478104</v>
      </c>
      <c r="C33" s="54">
        <v>33.550782570567954</v>
      </c>
      <c r="D33" s="54">
        <v>196.86933411998939</v>
      </c>
      <c r="E33" s="54">
        <v>156.36121258541533</v>
      </c>
      <c r="F33" s="54">
        <f t="shared" si="0"/>
        <v>462.43110336645077</v>
      </c>
      <c r="G33" s="49">
        <v>0.44909177024845132</v>
      </c>
      <c r="H33" s="49">
        <v>0.19917283982654682</v>
      </c>
      <c r="I33" s="49">
        <v>1.1687066991348514</v>
      </c>
      <c r="J33" s="49">
        <v>0.9282319029028947</v>
      </c>
      <c r="K33" s="49">
        <v>2.7452032121127443</v>
      </c>
      <c r="L33" s="46"/>
      <c r="M33" s="48">
        <v>16845.059095299461</v>
      </c>
    </row>
  </sheetData>
  <mergeCells count="3">
    <mergeCell ref="B1:F1"/>
    <mergeCell ref="M1:M2"/>
    <mergeCell ref="G1:K1"/>
  </mergeCells>
  <pageMargins left="0.511811024" right="0.511811024" top="0.78740157499999996" bottom="0.78740157499999996" header="0.31496062000000002" footer="0.31496062000000002"/>
  <pageSetup orientation="portrait" r:id="rId1"/>
  <ignoredErrors>
    <ignoredError sqref="F13:F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7192-1E35-42BB-95ED-CD45EA6A5E0A}">
  <dimension ref="A1:BA157"/>
  <sheetViews>
    <sheetView zoomScale="80" zoomScaleNormal="80" workbookViewId="0">
      <selection activeCell="C2" sqref="C2"/>
    </sheetView>
  </sheetViews>
  <sheetFormatPr defaultRowHeight="14.4" x14ac:dyDescent="0.3"/>
  <cols>
    <col min="1" max="1" width="28.44140625" customWidth="1"/>
    <col min="2" max="2" width="25.88671875" customWidth="1"/>
    <col min="3" max="13" width="14.5546875" customWidth="1"/>
    <col min="14" max="53" width="8.88671875" style="50"/>
  </cols>
  <sheetData>
    <row r="1" spans="1:13" ht="32.4" customHeight="1" x14ac:dyDescent="0.3">
      <c r="A1" s="35" t="s">
        <v>30</v>
      </c>
      <c r="B1" s="34" t="s">
        <v>29</v>
      </c>
      <c r="C1" s="33">
        <v>2021</v>
      </c>
      <c r="D1" s="33" t="s">
        <v>28</v>
      </c>
      <c r="E1" s="33" t="s">
        <v>27</v>
      </c>
      <c r="F1" s="33" t="s">
        <v>26</v>
      </c>
      <c r="G1" s="33" t="s">
        <v>25</v>
      </c>
      <c r="H1" s="33" t="s">
        <v>24</v>
      </c>
      <c r="I1" s="33" t="s">
        <v>23</v>
      </c>
      <c r="J1" s="33" t="s">
        <v>22</v>
      </c>
      <c r="K1" s="33" t="s">
        <v>21</v>
      </c>
      <c r="L1" s="32" t="s">
        <v>20</v>
      </c>
      <c r="M1" s="32" t="s">
        <v>19</v>
      </c>
    </row>
    <row r="2" spans="1:13" ht="33" customHeight="1" x14ac:dyDescent="0.3">
      <c r="A2" s="28" t="s">
        <v>18</v>
      </c>
      <c r="B2" s="27" t="s">
        <v>10</v>
      </c>
      <c r="C2" s="26">
        <v>100</v>
      </c>
      <c r="D2" s="26">
        <v>105.23382608831697</v>
      </c>
      <c r="E2" s="26">
        <v>115.21652009178747</v>
      </c>
      <c r="F2" s="26">
        <v>131.1462988286462</v>
      </c>
      <c r="G2" s="26">
        <v>140.54968361208682</v>
      </c>
      <c r="H2" s="26">
        <v>153.21626537223651</v>
      </c>
      <c r="I2" s="26">
        <v>162.63920542580399</v>
      </c>
      <c r="J2" s="26">
        <v>177.81612713941644</v>
      </c>
      <c r="K2" s="26">
        <v>188.95743958294668</v>
      </c>
      <c r="L2" s="31">
        <v>187.43217026632723</v>
      </c>
      <c r="M2" s="25">
        <v>185.90690094970779</v>
      </c>
    </row>
    <row r="3" spans="1:13" ht="33" customHeight="1" x14ac:dyDescent="0.3">
      <c r="A3" s="24" t="s">
        <v>18</v>
      </c>
      <c r="B3" s="23" t="s">
        <v>8</v>
      </c>
      <c r="C3" s="22">
        <v>100</v>
      </c>
      <c r="D3" s="22">
        <v>146.61677200769549</v>
      </c>
      <c r="E3" s="22">
        <v>147.45200352517361</v>
      </c>
      <c r="F3" s="22">
        <v>151.09175182167567</v>
      </c>
      <c r="G3" s="22">
        <v>150.39467792416866</v>
      </c>
      <c r="H3" s="22">
        <v>167.36824393310104</v>
      </c>
      <c r="I3" s="22">
        <v>176.0456134095266</v>
      </c>
      <c r="J3" s="22">
        <v>198.24778144507778</v>
      </c>
      <c r="K3" s="22">
        <v>216.98934512365943</v>
      </c>
      <c r="L3" s="22">
        <v>221.69493559021066</v>
      </c>
      <c r="M3" s="21">
        <v>226.4875710741436</v>
      </c>
    </row>
    <row r="4" spans="1:13" ht="33" customHeight="1" x14ac:dyDescent="0.3">
      <c r="A4" s="28" t="s">
        <v>17</v>
      </c>
      <c r="B4" s="27" t="s">
        <v>10</v>
      </c>
      <c r="C4" s="26">
        <v>100</v>
      </c>
      <c r="D4" s="26">
        <v>104.02539682539683</v>
      </c>
      <c r="E4" s="26">
        <v>108.08253968253969</v>
      </c>
      <c r="F4" s="26">
        <v>112.13968253968257</v>
      </c>
      <c r="G4" s="26">
        <v>116.1968253968254</v>
      </c>
      <c r="H4" s="26">
        <v>120.25396825396825</v>
      </c>
      <c r="I4" s="26">
        <v>121.6489142857143</v>
      </c>
      <c r="J4" s="26">
        <v>123.06004169142859</v>
      </c>
      <c r="K4" s="26">
        <v>124.48753817504917</v>
      </c>
      <c r="L4" s="26">
        <v>125.93159361787973</v>
      </c>
      <c r="M4" s="25">
        <v>127.39240010384714</v>
      </c>
    </row>
    <row r="5" spans="1:13" ht="33" customHeight="1" x14ac:dyDescent="0.3">
      <c r="A5" s="24" t="s">
        <v>17</v>
      </c>
      <c r="B5" s="23" t="s">
        <v>8</v>
      </c>
      <c r="C5" s="22">
        <v>100</v>
      </c>
      <c r="D5" s="22">
        <v>70.487164487891974</v>
      </c>
      <c r="E5" s="22">
        <v>55.87763705034309</v>
      </c>
      <c r="F5" s="22">
        <v>56.872176706412738</v>
      </c>
      <c r="G5" s="22">
        <v>57.431561476888454</v>
      </c>
      <c r="H5" s="22">
        <v>58.793494140486899</v>
      </c>
      <c r="I5" s="22">
        <v>62.802870830122579</v>
      </c>
      <c r="J5" s="22">
        <v>65.437325655704569</v>
      </c>
      <c r="K5" s="22">
        <v>68.182290592310068</v>
      </c>
      <c r="L5" s="22">
        <v>71.042401318076287</v>
      </c>
      <c r="M5" s="21">
        <v>74.022487968566978</v>
      </c>
    </row>
    <row r="6" spans="1:13" ht="33" customHeight="1" x14ac:dyDescent="0.3">
      <c r="A6" s="28" t="s">
        <v>16</v>
      </c>
      <c r="B6" s="27" t="s">
        <v>15</v>
      </c>
      <c r="C6" s="30">
        <v>5.3944007896250303</v>
      </c>
      <c r="D6" s="30">
        <v>5.17</v>
      </c>
      <c r="E6" s="30">
        <v>5.25</v>
      </c>
      <c r="F6" s="30">
        <v>5.2</v>
      </c>
      <c r="G6" s="30">
        <v>5.2</v>
      </c>
      <c r="H6" s="30">
        <v>5.2949999999999999</v>
      </c>
      <c r="I6" s="30">
        <v>5.3469117647058821</v>
      </c>
      <c r="J6" s="30">
        <v>5.3993324682814308</v>
      </c>
      <c r="K6" s="30">
        <v>5.4522671003234056</v>
      </c>
      <c r="L6" s="30">
        <v>5.5057206993461838</v>
      </c>
      <c r="M6" s="29">
        <v>5.559698353261342</v>
      </c>
    </row>
    <row r="7" spans="1:13" ht="33" customHeight="1" x14ac:dyDescent="0.3">
      <c r="A7" s="24" t="s">
        <v>14</v>
      </c>
      <c r="B7" s="23" t="s">
        <v>12</v>
      </c>
      <c r="C7" s="22">
        <v>70.852677165354322</v>
      </c>
      <c r="D7" s="22">
        <v>103</v>
      </c>
      <c r="E7" s="22">
        <v>93.17</v>
      </c>
      <c r="F7" s="22">
        <v>84.68</v>
      </c>
      <c r="G7" s="22">
        <v>78.650000000000006</v>
      </c>
      <c r="H7" s="22">
        <v>78.849999999999994</v>
      </c>
      <c r="I7" s="22">
        <v>77.374244541329986</v>
      </c>
      <c r="J7" s="22">
        <v>78.921729432156582</v>
      </c>
      <c r="K7" s="22">
        <v>80.500164020799716</v>
      </c>
      <c r="L7" s="22">
        <v>82.110167301215725</v>
      </c>
      <c r="M7" s="21">
        <v>83.752370647240042</v>
      </c>
    </row>
    <row r="8" spans="1:13" ht="33" customHeight="1" x14ac:dyDescent="0.3">
      <c r="A8" s="28" t="s">
        <v>13</v>
      </c>
      <c r="B8" s="27" t="s">
        <v>12</v>
      </c>
      <c r="C8" s="26">
        <v>157</v>
      </c>
      <c r="D8" s="26">
        <v>111</v>
      </c>
      <c r="E8" s="26">
        <v>83.4</v>
      </c>
      <c r="F8" s="26">
        <v>82.6</v>
      </c>
      <c r="G8" s="26">
        <v>80.5</v>
      </c>
      <c r="H8" s="26">
        <v>78.2</v>
      </c>
      <c r="I8" s="26">
        <v>81.773220982860011</v>
      </c>
      <c r="J8" s="26">
        <v>83.408685402517207</v>
      </c>
      <c r="K8" s="26">
        <v>85.076859110567554</v>
      </c>
      <c r="L8" s="26">
        <v>86.778396292778908</v>
      </c>
      <c r="M8" s="25">
        <v>88.513964218634499</v>
      </c>
    </row>
    <row r="9" spans="1:13" ht="33" customHeight="1" x14ac:dyDescent="0.3">
      <c r="A9" s="24" t="s">
        <v>11</v>
      </c>
      <c r="B9" s="23" t="s">
        <v>10</v>
      </c>
      <c r="C9" s="22">
        <v>100</v>
      </c>
      <c r="D9" s="22">
        <v>102.89999999999999</v>
      </c>
      <c r="E9" s="22">
        <v>103.92899999999999</v>
      </c>
      <c r="F9" s="22">
        <v>105.69579299999998</v>
      </c>
      <c r="G9" s="22">
        <v>107.80970885999999</v>
      </c>
      <c r="H9" s="22">
        <v>109.96590303719999</v>
      </c>
      <c r="I9" s="22">
        <v>112.165221097944</v>
      </c>
      <c r="J9" s="22">
        <v>114.40852551990288</v>
      </c>
      <c r="K9" s="22">
        <v>116.69669603030094</v>
      </c>
      <c r="L9" s="22">
        <v>119.03062995090696</v>
      </c>
      <c r="M9" s="21">
        <v>121.41124254992509</v>
      </c>
    </row>
    <row r="10" spans="1:13" ht="33" customHeight="1" x14ac:dyDescent="0.3">
      <c r="A10" s="28" t="s">
        <v>11</v>
      </c>
      <c r="B10" s="27" t="s">
        <v>8</v>
      </c>
      <c r="C10" s="26">
        <v>100</v>
      </c>
      <c r="D10" s="26">
        <v>111.6465</v>
      </c>
      <c r="E10" s="26">
        <v>118.40111324999999</v>
      </c>
      <c r="F10" s="26">
        <v>125.23048946226001</v>
      </c>
      <c r="G10" s="26">
        <v>132.84450322156539</v>
      </c>
      <c r="H10" s="26">
        <v>140.92144901743657</v>
      </c>
      <c r="I10" s="26">
        <v>149.48947311769675</v>
      </c>
      <c r="J10" s="26">
        <v>158.57843308325269</v>
      </c>
      <c r="K10" s="26">
        <v>168.22000181471446</v>
      </c>
      <c r="L10" s="26">
        <v>178.44777792504911</v>
      </c>
      <c r="M10" s="25">
        <v>189.29740282289208</v>
      </c>
    </row>
    <row r="11" spans="1:13" ht="33" customHeight="1" x14ac:dyDescent="0.3">
      <c r="A11" s="24" t="s">
        <v>9</v>
      </c>
      <c r="B11" s="23" t="s">
        <v>10</v>
      </c>
      <c r="C11" s="22">
        <v>100</v>
      </c>
      <c r="D11" s="22">
        <v>104.78670726103651</v>
      </c>
      <c r="E11" s="22">
        <v>113.43816589137938</v>
      </c>
      <c r="F11" s="22">
        <v>127.04207735142069</v>
      </c>
      <c r="G11" s="22">
        <v>135.33417235842538</v>
      </c>
      <c r="H11" s="22">
        <v>146.16207652533276</v>
      </c>
      <c r="I11" s="22">
        <v>153.90378786888968</v>
      </c>
      <c r="J11" s="22">
        <v>166.0870225991811</v>
      </c>
      <c r="K11" s="22">
        <v>175.11650096310711</v>
      </c>
      <c r="L11" s="22">
        <v>174.23964195174599</v>
      </c>
      <c r="M11" s="21">
        <v>173.3664539631167</v>
      </c>
    </row>
    <row r="12" spans="1:13" ht="33" customHeight="1" x14ac:dyDescent="0.3">
      <c r="A12" s="20" t="s">
        <v>9</v>
      </c>
      <c r="B12" s="19" t="s">
        <v>8</v>
      </c>
      <c r="C12" s="18">
        <v>100</v>
      </c>
      <c r="D12" s="18">
        <v>118.4488172253682</v>
      </c>
      <c r="E12" s="18">
        <v>113.56948792948631</v>
      </c>
      <c r="F12" s="18">
        <v>116.2305090290284</v>
      </c>
      <c r="G12" s="18">
        <v>115.998324838675</v>
      </c>
      <c r="H12" s="18">
        <v>127.19558650983386</v>
      </c>
      <c r="I12" s="18">
        <v>134.14579865514716</v>
      </c>
      <c r="J12" s="18">
        <v>149.10791280300975</v>
      </c>
      <c r="K12" s="18">
        <v>161.93073494706024</v>
      </c>
      <c r="L12" s="18">
        <v>165.95349790952102</v>
      </c>
      <c r="M12" s="17">
        <v>170.07549032508027</v>
      </c>
    </row>
    <row r="13" spans="1:13" s="50" customFormat="1" x14ac:dyDescent="0.3"/>
    <row r="14" spans="1:13" s="50" customFormat="1" x14ac:dyDescent="0.3"/>
    <row r="15" spans="1:13" s="50" customFormat="1" x14ac:dyDescent="0.3"/>
    <row r="16" spans="1:13"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row r="84" s="50" customFormat="1" x14ac:dyDescent="0.3"/>
    <row r="85" s="50" customFormat="1" x14ac:dyDescent="0.3"/>
    <row r="86" s="50" customFormat="1" x14ac:dyDescent="0.3"/>
    <row r="87" s="50" customFormat="1" x14ac:dyDescent="0.3"/>
    <row r="88" s="50" customForma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row r="102" s="50" customFormat="1" x14ac:dyDescent="0.3"/>
    <row r="103" s="50" customFormat="1" x14ac:dyDescent="0.3"/>
    <row r="104" s="50" customFormat="1" x14ac:dyDescent="0.3"/>
    <row r="105" s="50" customFormat="1" x14ac:dyDescent="0.3"/>
    <row r="106" s="50" customFormat="1" x14ac:dyDescent="0.3"/>
    <row r="107" s="50" customFormat="1" x14ac:dyDescent="0.3"/>
    <row r="108" s="50" customFormat="1" x14ac:dyDescent="0.3"/>
    <row r="109" s="50" customFormat="1" x14ac:dyDescent="0.3"/>
    <row r="110" s="50" customFormat="1" x14ac:dyDescent="0.3"/>
    <row r="111" s="50" customFormat="1" x14ac:dyDescent="0.3"/>
    <row r="112" s="50" customFormat="1" x14ac:dyDescent="0.3"/>
    <row r="113" s="50" customFormat="1" x14ac:dyDescent="0.3"/>
    <row r="114" s="50" customFormat="1" x14ac:dyDescent="0.3"/>
    <row r="115" s="50" customFormat="1" x14ac:dyDescent="0.3"/>
    <row r="116" s="50" customFormat="1" x14ac:dyDescent="0.3"/>
    <row r="117" s="50" customFormat="1" x14ac:dyDescent="0.3"/>
    <row r="118" s="50" customFormat="1" x14ac:dyDescent="0.3"/>
    <row r="119" s="50" customFormat="1" x14ac:dyDescent="0.3"/>
    <row r="120" s="50" customFormat="1" x14ac:dyDescent="0.3"/>
    <row r="121" s="50" customFormat="1" x14ac:dyDescent="0.3"/>
    <row r="122" s="50" customFormat="1" x14ac:dyDescent="0.3"/>
    <row r="123" s="50" customFormat="1" x14ac:dyDescent="0.3"/>
    <row r="124" s="50" customFormat="1" x14ac:dyDescent="0.3"/>
    <row r="125" s="50" customFormat="1" x14ac:dyDescent="0.3"/>
    <row r="126" s="50" customFormat="1" x14ac:dyDescent="0.3"/>
    <row r="127" s="50" customFormat="1" x14ac:dyDescent="0.3"/>
    <row r="128" s="50" customFormat="1" x14ac:dyDescent="0.3"/>
    <row r="129" s="50" customFormat="1" x14ac:dyDescent="0.3"/>
    <row r="130" s="50" customFormat="1" x14ac:dyDescent="0.3"/>
    <row r="131" s="50" customFormat="1" x14ac:dyDescent="0.3"/>
    <row r="132" s="50" customFormat="1" x14ac:dyDescent="0.3"/>
    <row r="133" s="50" customFormat="1" x14ac:dyDescent="0.3"/>
    <row r="134" s="50" customFormat="1" x14ac:dyDescent="0.3"/>
    <row r="135" s="50" customFormat="1" x14ac:dyDescent="0.3"/>
    <row r="136" s="50" customFormat="1" x14ac:dyDescent="0.3"/>
    <row r="137" s="50" customFormat="1" x14ac:dyDescent="0.3"/>
    <row r="138" s="50" customFormat="1" x14ac:dyDescent="0.3"/>
    <row r="139" s="50" customFormat="1" x14ac:dyDescent="0.3"/>
    <row r="140" s="50" customFormat="1" x14ac:dyDescent="0.3"/>
    <row r="141" s="50" customFormat="1" x14ac:dyDescent="0.3"/>
    <row r="142" s="50" customFormat="1" x14ac:dyDescent="0.3"/>
    <row r="143" s="50" customFormat="1" x14ac:dyDescent="0.3"/>
    <row r="144" s="50" customFormat="1" x14ac:dyDescent="0.3"/>
    <row r="145" s="50" customFormat="1" x14ac:dyDescent="0.3"/>
    <row r="146" s="50" customFormat="1" x14ac:dyDescent="0.3"/>
    <row r="147" s="50" customFormat="1" x14ac:dyDescent="0.3"/>
    <row r="148" s="50" customFormat="1" x14ac:dyDescent="0.3"/>
    <row r="149" s="50" customFormat="1" x14ac:dyDescent="0.3"/>
    <row r="150" s="50" customFormat="1" x14ac:dyDescent="0.3"/>
    <row r="151" s="50" customFormat="1" x14ac:dyDescent="0.3"/>
    <row r="152" s="50" customFormat="1" x14ac:dyDescent="0.3"/>
    <row r="153" s="50" customFormat="1" x14ac:dyDescent="0.3"/>
    <row r="154" s="50" customFormat="1" x14ac:dyDescent="0.3"/>
    <row r="155" s="50" customFormat="1" x14ac:dyDescent="0.3"/>
    <row r="156" s="50" customFormat="1" x14ac:dyDescent="0.3"/>
    <row r="157" s="50" customFormat="1" x14ac:dyDescent="0.3"/>
  </sheetData>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Dados_observados_mensais</vt:lpstr>
      <vt:lpstr>Dados_obs_projetados_2001_2031</vt:lpstr>
      <vt:lpstr>Premissas_projeções_até_2031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Braulio Borges</dc:creator>
  <cp:lastModifiedBy>Braulio Borges</cp:lastModifiedBy>
  <dcterms:created xsi:type="dcterms:W3CDTF">2022-12-02T18:59:45Z</dcterms:created>
  <dcterms:modified xsi:type="dcterms:W3CDTF">2022-12-05T11:57:34Z</dcterms:modified>
</cp:coreProperties>
</file>